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modgovuk.sharepoint.com/teams/300827/Annual Reports/Annual Report 2020/Statistics/5. Tables (Excel Files)/Draft SCOAF Operations Tables/"/>
    </mc:Choice>
  </mc:AlternateContent>
  <xr:revisionPtr revIDLastSave="0" documentId="8_{804FB105-08B2-4399-9473-6356D00509F6}" xr6:coauthVersionLast="46" xr6:coauthVersionMax="46" xr10:uidLastSave="{00000000-0000-0000-0000-000000000000}"/>
  <bookViews>
    <workbookView xWindow="-120" yWindow="-120" windowWidth="29040" windowHeight="15840" tabRatio="708" firstSheet="2" activeTab="25" xr2:uid="{00000000-000D-0000-FFFF-FFFF00000000}"/>
  </bookViews>
  <sheets>
    <sheet name="Cover" sheetId="1" r:id="rId1"/>
    <sheet name="Content" sheetId="2" r:id="rId2"/>
    <sheet name="1.1" sheetId="3" r:id="rId3"/>
    <sheet name="1.2" sheetId="4" r:id="rId4"/>
    <sheet name="1.3" sheetId="5" r:id="rId5"/>
    <sheet name="1.4" sheetId="29" r:id="rId6"/>
    <sheet name="1.5" sheetId="7" r:id="rId7"/>
    <sheet name="1.6" sheetId="8" r:id="rId8"/>
    <sheet name="1.7" sheetId="10" r:id="rId9"/>
    <sheet name="1.8" sheetId="11" r:id="rId10"/>
    <sheet name="1.9" sheetId="12" r:id="rId11"/>
    <sheet name="1.10" sheetId="13" r:id="rId12"/>
    <sheet name="1.11" sheetId="15" r:id="rId13"/>
    <sheet name="1.12" sheetId="16" r:id="rId14"/>
    <sheet name="1.13" sheetId="17" r:id="rId15"/>
    <sheet name="1.14" sheetId="18" r:id="rId16"/>
    <sheet name="1.15" sheetId="19" r:id="rId17"/>
    <sheet name="1.16" sheetId="20" r:id="rId18"/>
    <sheet name="1.17" sheetId="21" r:id="rId19"/>
    <sheet name="1.18" sheetId="22" r:id="rId20"/>
    <sheet name="1.19" sheetId="23" r:id="rId21"/>
    <sheet name="1.20" sheetId="30" r:id="rId22"/>
    <sheet name="1.21" sheetId="31" r:id="rId23"/>
    <sheet name="1.22" sheetId="32" r:id="rId24"/>
    <sheet name="1.23" sheetId="33" r:id="rId25"/>
    <sheet name="1.24" sheetId="34" r:id="rId26"/>
  </sheets>
  <externalReferences>
    <externalReference r:id="rId27"/>
    <externalReference r:id="rId28"/>
    <externalReference r:id="rId29"/>
    <externalReference r:id="rId30"/>
    <externalReference r:id="rId31"/>
  </externalReferences>
  <definedNames>
    <definedName name="Caseworker2">'[1]Do not change'!$B$55:$B$59</definedName>
    <definedName name="Country">'[1]Do not change'!$B$61:$B$68</definedName>
    <definedName name="Enq_Date_Range">'[2]Detailed - Enq'!$U$7:$U$62</definedName>
    <definedName name="Enq_Metric_Range">'[2]Detailed - Enq'!$V$6:$FY$6</definedName>
    <definedName name="Enq_Starting_Cell">'[2]Detailed - Enq'!$U$6</definedName>
    <definedName name="Gender">'[3]Do not change'!$H$8:$H$9</definedName>
    <definedName name="HeardAbout">'[1]Do not change'!$B$85:$B$92</definedName>
    <definedName name="Level1">'[1]Do not change'!$B$21:$B$30</definedName>
    <definedName name="Level2">'[1]Do not change'!$B$32:$B$38</definedName>
    <definedName name="Level3">'[1]Do not change'!$B$40:$B$44</definedName>
    <definedName name="Main_Plot_Data_Range_ADM">OFFSET(#REF!,#REF!-1,0,#REF!-#REF!+7,1)</definedName>
    <definedName name="Main_Plot_Data_Range_DEL">OFFSET(#REF!,#REF!-1,0,#REF!-#REF!+7,1)</definedName>
    <definedName name="Main_Plot_Data_Range_MAL">OFFSET(#REF!,#REF!-1,0,#REF!-#REF!+7,1)</definedName>
    <definedName name="Main_Plot_Data_Range_MandS">OFFSET(#REF!,#REF!-1,0,#REF!-#REF!+7,1)</definedName>
    <definedName name="Main_Plot_Data_Range_SUB">OFFSET(#REF!,#REF!-1,0,#REF!-#REF!+7,1)</definedName>
    <definedName name="Main_Plot_Data_Range_Total">OFFSET(#REF!,#REF!-1,0,#REF!-#REF!+7,1)</definedName>
    <definedName name="Main_Plot_X_axis_Range">OFFSET(#REF!,#REF!-1,0,#REF!-#REF!+7,1)</definedName>
    <definedName name="NAME_INV">"INV"</definedName>
    <definedName name="NAME_LESSEQUAL">"""&lt;="""</definedName>
    <definedName name="NAME_LESSTHAN">"""&lt;"""</definedName>
    <definedName name="NAME_MOREEQUAL">"""&gt;="""</definedName>
    <definedName name="NAME_MORETHAN">"""&gt;"""</definedName>
    <definedName name="NAME_OPEN">"Open"</definedName>
    <definedName name="Plot_CCI_AvAllDuration">OFFSET([4]Calc!$APZ$8,,,[4]Calc!$C$17-1,1)</definedName>
    <definedName name="Plot_CCI_AvAllocDuration">OFFSET([4]Calc!$AQT$8,,,[4]Calc!$C$17-1,1)</definedName>
    <definedName name="Plot_CCI_AvUnallocDuration">OFFSET([4]Calc!$AQJ$8,,,[4]Calc!$C$17-1,1)</definedName>
    <definedName name="Plot_CNCI_AvAllDuration">OFFSET([4]Calc!$ARD$8,,,[4]Calc!$C$17-1,1)</definedName>
    <definedName name="Plot_CNCI_AvAllocDuration">OFFSET([4]Calc!$ARX$8,,,[4]Calc!$C$17-1,1)</definedName>
    <definedName name="Plot_CNCI_AvUnallocDuration">OFFSET([4]Calc!$ARN$8,,,[4]Calc!$C$17-1,1)</definedName>
    <definedName name="Plot_Data_Range_Backlog">OFFSET([4]Calc!$VU$8,,,[4]Calc!$C$17-1,1)</definedName>
    <definedName name="Plot_Data_Range_Open_INV_Total">OFFSET([4]Calc!$JF$8,,,[4]Calc!$C$17-1,1)</definedName>
    <definedName name="Plot_QSR_New_ENQ_Volume" localSheetId="21">OFFSET(#REF!,,,#REF!-8,)</definedName>
    <definedName name="Plot_QSR_New_ENQ_Volume" localSheetId="22">OFFSET(#REF!,,,#REF!-8,)</definedName>
    <definedName name="Plot_QSR_New_ENQ_Volume">OFFSET(#REF!,,,#REF!-8,)</definedName>
    <definedName name="Plot_QSR_New_X_axis" localSheetId="21">OFFSET(#REF!,,,#REF!-8,2)</definedName>
    <definedName name="Plot_QSR_New_X_axis" localSheetId="22">OFFSET(#REF!,,,#REF!-8,2)</definedName>
    <definedName name="Plot_QSR_New_X_axis">OFFSET(#REF!,,,#REF!-8,2)</definedName>
    <definedName name="Plot_QSR_Old_ENQ_volume" localSheetId="21">OFFSET(#REF!,,,#REF!,)</definedName>
    <definedName name="Plot_QSR_Old_ENQ_volume" localSheetId="22">OFFSET(#REF!,,,#REF!,)</definedName>
    <definedName name="Plot_QSR_Old_ENQ_volume">OFFSET(#REF!,,,#REF!,)</definedName>
    <definedName name="Plot_QSR_Old_X_axis" localSheetId="21">OFFSET(#REF!,,,#REF!,2)</definedName>
    <definedName name="Plot_QSR_Old_X_axis" localSheetId="22">OFFSET(#REF!,,,#REF!,2)</definedName>
    <definedName name="Plot_QSR_Old_X_axis">OFFSET(#REF!,,,#REF!,2)</definedName>
    <definedName name="Plot_X_axis_Per_Mth_Range">OFFSET([4]Calc!$AS$8,,,[4]Calc!$C$17-1,1)</definedName>
    <definedName name="PNP">'[1]Do not change'!$B$76:$B$79</definedName>
    <definedName name="PrescribedCats">'[1]Do not change'!$B$16:$B$18</definedName>
    <definedName name="_xlnm.Print_Area" localSheetId="2">'1.1'!#REF!</definedName>
    <definedName name="_xlnm.Print_Area" localSheetId="13">'1.12'!$A$1:$H$10</definedName>
    <definedName name="_xlnm.Print_Area" localSheetId="17">'1.16'!#REF!</definedName>
    <definedName name="_xlnm.Print_Area" localSheetId="18">'1.17'!#REF!</definedName>
    <definedName name="_xlnm.Print_Area" localSheetId="22">'1.21'!#REF!</definedName>
    <definedName name="_xlnm.Print_Area" localSheetId="23">'1.22'!#REF!</definedName>
    <definedName name="_xlnm.Print_Area" localSheetId="24">'1.23'!#REF!</definedName>
    <definedName name="_xlnm.Print_Area" localSheetId="25">'1.24'!#REF!</definedName>
    <definedName name="_xlnm.Print_Area" localSheetId="4">'1.3'!#REF!</definedName>
    <definedName name="_xlnm.Print_Area" localSheetId="0">Cover!$A$1:$E$22</definedName>
    <definedName name="Process">'[3]Do not change'!$E$20:$E$22</definedName>
    <definedName name="ReferredTo">'[1]Do not change'!$B$81:$B$83</definedName>
    <definedName name="RegRes2">'[3]Do not change'!$K$9:$K$12</definedName>
    <definedName name="Reports">'[1]Do not change'!$E$20:$E$22</definedName>
    <definedName name="SCCRanks">'[1]Do not change'!$K$3:$K$7</definedName>
    <definedName name="SCPor">'[1]Do not change'!$B$46:$B$48</definedName>
    <definedName name="Service1">'[3]Do not change'!$E$4:$E$9</definedName>
    <definedName name="Service2">'[1]Do not change'!$E$11:$E$14</definedName>
    <definedName name="WhySCC">'[1]Do not change'!$B$94:$B$97</definedName>
    <definedName name="YesNo">'[1]Do not change'!$B$6:$B$8</definedName>
    <definedName name="YesNoNA">'[1]Do not change'!$B$10:$B$13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3" l="1"/>
  <c r="E10" i="33"/>
  <c r="D10" i="33"/>
  <c r="C10" i="33"/>
  <c r="B10" i="33"/>
</calcChain>
</file>

<file path=xl/sharedStrings.xml><?xml version="1.0" encoding="utf-8"?>
<sst xmlns="http://schemas.openxmlformats.org/spreadsheetml/2006/main" count="537" uniqueCount="284">
  <si>
    <t>020 7877 3452</t>
  </si>
  <si>
    <t>Tel:</t>
  </si>
  <si>
    <t xml:space="preserve">SCOAF statistics </t>
  </si>
  <si>
    <t>Issued by:</t>
  </si>
  <si>
    <t>SCOAF Operations</t>
  </si>
  <si>
    <t>Statistical Reference Tables</t>
  </si>
  <si>
    <t>Presented to Parliament pursuant to Section 340(O) of the Armed Forces Act 2006, 
as amended by the Armed Forces (Service Complaints and Financial Assistance) Act 2015.</t>
  </si>
  <si>
    <t>Outcome of completed and closed investigations</t>
  </si>
  <si>
    <t>1.24</t>
  </si>
  <si>
    <t>Closure status of closed investigations</t>
  </si>
  <si>
    <t>1.23</t>
  </si>
  <si>
    <t>1.22</t>
  </si>
  <si>
    <t>1.21</t>
  </si>
  <si>
    <t>1.20</t>
  </si>
  <si>
    <t>Timeliness of completed and closed investigations</t>
  </si>
  <si>
    <t>1.19</t>
  </si>
  <si>
    <t>1.18</t>
  </si>
  <si>
    <t>Eligibility decision of investigation applications</t>
  </si>
  <si>
    <t>1.17</t>
  </si>
  <si>
    <t>1.16</t>
  </si>
  <si>
    <t>1.15</t>
  </si>
  <si>
    <t>1.14</t>
  </si>
  <si>
    <t>Annual Change in number of investigations</t>
  </si>
  <si>
    <t>1.13</t>
  </si>
  <si>
    <t>1.11</t>
  </si>
  <si>
    <t>1.10</t>
  </si>
  <si>
    <t>1.9</t>
  </si>
  <si>
    <t>Number of investigation applications received by SCOAF</t>
  </si>
  <si>
    <t>1.8</t>
  </si>
  <si>
    <t>1.6</t>
  </si>
  <si>
    <t>Number of referrals made by SCOAF</t>
  </si>
  <si>
    <t>1.5</t>
  </si>
  <si>
    <t>1.3</t>
  </si>
  <si>
    <t>1.2</t>
  </si>
  <si>
    <t>1.1</t>
  </si>
  <si>
    <t>Number of contacts received</t>
  </si>
  <si>
    <t>Description</t>
  </si>
  <si>
    <t>Table</t>
  </si>
  <si>
    <t>Source: SCOAF casework</t>
  </si>
  <si>
    <r>
      <rPr>
        <vertAlign val="superscript"/>
        <sz val="10"/>
        <color theme="1"/>
        <rFont val="Arial"/>
        <family val="2"/>
      </rPr>
      <t>1</t>
    </r>
    <r>
      <rPr>
        <sz val="10"/>
        <color theme="1"/>
        <rFont val="Arial"/>
        <family val="2"/>
      </rPr>
      <t xml:space="preserve"> The contact outcome that occurred in the year contact was received.</t>
    </r>
  </si>
  <si>
    <t>n.a.</t>
  </si>
  <si>
    <t>% annual change 2020</t>
  </si>
  <si>
    <t>2019</t>
  </si>
  <si>
    <t>2018</t>
  </si>
  <si>
    <t>2017</t>
  </si>
  <si>
    <t>2016</t>
  </si>
  <si>
    <t>% contacts (in scope) that are to be investigated</t>
  </si>
  <si>
    <r>
      <t>% contacts (in scope) that are to be referred</t>
    </r>
    <r>
      <rPr>
        <vertAlign val="superscript"/>
        <sz val="11"/>
        <color theme="1"/>
        <rFont val="Arial"/>
        <family val="2"/>
      </rPr>
      <t>1</t>
    </r>
  </si>
  <si>
    <t>% contacts that are in scope</t>
  </si>
  <si>
    <t>Total</t>
  </si>
  <si>
    <t>Out of scope</t>
  </si>
  <si>
    <r>
      <t>Contact outcome</t>
    </r>
    <r>
      <rPr>
        <i/>
        <vertAlign val="superscript"/>
        <sz val="11"/>
        <color theme="0" tint="-0.499984740745262"/>
        <rFont val="Arial"/>
        <family val="2"/>
      </rPr>
      <t>1</t>
    </r>
  </si>
  <si>
    <t>Year</t>
  </si>
  <si>
    <r>
      <rPr>
        <vertAlign val="superscript"/>
        <sz val="10"/>
        <color theme="1"/>
        <rFont val="Arial"/>
        <family val="2"/>
      </rPr>
      <t>3</t>
    </r>
    <r>
      <rPr>
        <sz val="10"/>
        <color theme="1"/>
        <rFont val="Arial"/>
        <family val="2"/>
      </rPr>
      <t xml:space="preserve"> In scope relates to any contact that falls within the Ombudsman’s jurisdiction (i.e. any contact which is made by a serving or former member of the UK Armed Forces about a wrong that occurred during, and was related to, their Service life).</t>
    </r>
  </si>
  <si>
    <t>RAF</t>
  </si>
  <si>
    <t>Army</t>
  </si>
  <si>
    <t>Naval Service</t>
  </si>
  <si>
    <r>
      <t>Complaint to be referred to the Services</t>
    </r>
    <r>
      <rPr>
        <i/>
        <vertAlign val="superscript"/>
        <sz val="11"/>
        <color theme="0" tint="-0.499984740745262"/>
        <rFont val="Arial"/>
        <family val="2"/>
      </rPr>
      <t>4,5</t>
    </r>
  </si>
  <si>
    <r>
      <t>In scope</t>
    </r>
    <r>
      <rPr>
        <vertAlign val="superscript"/>
        <sz val="11"/>
        <color theme="1"/>
        <rFont val="Arial"/>
        <family val="2"/>
      </rPr>
      <t>3</t>
    </r>
  </si>
  <si>
    <r>
      <t>Service</t>
    </r>
    <r>
      <rPr>
        <vertAlign val="superscript"/>
        <sz val="11"/>
        <color theme="1"/>
        <rFont val="Arial"/>
        <family val="2"/>
      </rPr>
      <t>2</t>
    </r>
  </si>
  <si>
    <r>
      <rPr>
        <vertAlign val="superscript"/>
        <sz val="10"/>
        <color theme="1"/>
        <rFont val="Arial"/>
        <family val="2"/>
      </rPr>
      <t>3</t>
    </r>
    <r>
      <rPr>
        <sz val="10"/>
        <color theme="1"/>
        <rFont val="Arial"/>
        <family val="2"/>
      </rPr>
      <t xml:space="preserve"> Calculations do not include contacts where the Service was not recorded.</t>
    </r>
  </si>
  <si>
    <r>
      <rPr>
        <vertAlign val="superscript"/>
        <sz val="10"/>
        <color theme="1"/>
        <rFont val="Arial"/>
        <family val="2"/>
      </rPr>
      <t>2</t>
    </r>
    <r>
      <rPr>
        <sz val="10"/>
        <color theme="1"/>
        <rFont val="Arial"/>
        <family val="2"/>
      </rPr>
      <t xml:space="preserve"> Some individuals, during their first contact with SCOAF, did not disclose their Service.</t>
    </r>
  </si>
  <si>
    <t>Tri Service</t>
  </si>
  <si>
    <r>
      <t>Not recorded</t>
    </r>
    <r>
      <rPr>
        <vertAlign val="superscript"/>
        <sz val="11"/>
        <color theme="1"/>
        <rFont val="Arial"/>
        <family val="2"/>
      </rPr>
      <t>2</t>
    </r>
  </si>
  <si>
    <r>
      <rPr>
        <vertAlign val="superscript"/>
        <sz val="10"/>
        <color theme="1"/>
        <rFont val="Arial"/>
        <family val="2"/>
      </rPr>
      <t>4</t>
    </r>
    <r>
      <rPr>
        <sz val="10"/>
        <color theme="1"/>
        <rFont val="Arial"/>
        <family val="2"/>
      </rPr>
      <t xml:space="preserve"> Calculations do not include contacts where rank was not recorded.</t>
    </r>
  </si>
  <si>
    <r>
      <rPr>
        <vertAlign val="superscript"/>
        <sz val="10"/>
        <color theme="1"/>
        <rFont val="Arial"/>
        <family val="2"/>
      </rPr>
      <t>3</t>
    </r>
    <r>
      <rPr>
        <sz val="10"/>
        <color theme="1"/>
        <rFont val="Arial"/>
        <family val="2"/>
      </rPr>
      <t xml:space="preserve"> Some individuals, during their correspondence with SCOAF, did not disclose their rank.</t>
    </r>
  </si>
  <si>
    <r>
      <rPr>
        <vertAlign val="superscript"/>
        <sz val="10"/>
        <color theme="1"/>
        <rFont val="Arial"/>
        <family val="2"/>
      </rPr>
      <t xml:space="preserve">2 </t>
    </r>
    <r>
      <rPr>
        <sz val="10"/>
        <color theme="1"/>
        <rFont val="Arial"/>
        <family val="2"/>
      </rPr>
      <t>Non-Commissioned Officers/Warrant Officers.</t>
    </r>
  </si>
  <si>
    <r>
      <rPr>
        <vertAlign val="superscript"/>
        <sz val="10"/>
        <color theme="1"/>
        <rFont val="Arial"/>
        <family val="2"/>
      </rPr>
      <t>1</t>
    </r>
    <r>
      <rPr>
        <sz val="10"/>
        <color theme="1"/>
        <rFont val="Arial"/>
        <family val="2"/>
      </rPr>
      <t xml:space="preserve"> or equivalent rank.</t>
    </r>
  </si>
  <si>
    <r>
      <t>Officers/ Officer Cadets</t>
    </r>
    <r>
      <rPr>
        <vertAlign val="superscript"/>
        <sz val="11"/>
        <color theme="1"/>
        <rFont val="Arial"/>
        <family val="2"/>
      </rPr>
      <t>1</t>
    </r>
  </si>
  <si>
    <r>
      <t>NCO &amp; WOs</t>
    </r>
    <r>
      <rPr>
        <vertAlign val="superscript"/>
        <sz val="11"/>
        <color theme="1"/>
        <rFont val="Arial"/>
        <family val="2"/>
      </rPr>
      <t>1,2</t>
    </r>
  </si>
  <si>
    <r>
      <t>Private</t>
    </r>
    <r>
      <rPr>
        <vertAlign val="superscript"/>
        <sz val="11"/>
        <color theme="1"/>
        <rFont val="Arial"/>
        <family val="2"/>
      </rPr>
      <t>1</t>
    </r>
  </si>
  <si>
    <r>
      <t>Not recorded</t>
    </r>
    <r>
      <rPr>
        <vertAlign val="superscript"/>
        <sz val="11"/>
        <color theme="1"/>
        <rFont val="Arial"/>
        <family val="2"/>
      </rPr>
      <t>3</t>
    </r>
  </si>
  <si>
    <r>
      <rPr>
        <vertAlign val="superscript"/>
        <sz val="10"/>
        <color theme="1"/>
        <rFont val="Arial"/>
        <family val="2"/>
      </rPr>
      <t>4</t>
    </r>
    <r>
      <rPr>
        <sz val="10"/>
        <color theme="1"/>
        <rFont val="Arial"/>
        <family val="2"/>
      </rPr>
      <t xml:space="preserve"> Calculations do not include referrals where complainants, during their first contact with SCOAF, did not disclose their Service.</t>
    </r>
  </si>
  <si>
    <r>
      <rPr>
        <vertAlign val="superscript"/>
        <sz val="10"/>
        <color theme="1"/>
        <rFont val="Arial"/>
        <family val="2"/>
      </rPr>
      <t>3</t>
    </r>
    <r>
      <rPr>
        <sz val="10"/>
        <color theme="1"/>
        <rFont val="Arial"/>
        <family val="2"/>
      </rPr>
      <t xml:space="preserve"> Some complainants, during their first contact with SCOAF, did not disclose their Service.</t>
    </r>
  </si>
  <si>
    <r>
      <rPr>
        <vertAlign val="superscript"/>
        <sz val="10"/>
        <color theme="1"/>
        <rFont val="Arial"/>
        <family val="2"/>
      </rPr>
      <t>2</t>
    </r>
    <r>
      <rPr>
        <sz val="10"/>
        <color theme="1"/>
        <rFont val="Arial"/>
        <family val="2"/>
      </rPr>
      <t xml:space="preserve"> Current or most recent Service which the complainant who contacted SCOAF worked at.</t>
    </r>
  </si>
  <si>
    <r>
      <t>% Service profile of referrals</t>
    </r>
    <r>
      <rPr>
        <vertAlign val="superscript"/>
        <sz val="11"/>
        <color theme="1"/>
        <rFont val="Arial"/>
        <family val="2"/>
      </rPr>
      <t>4</t>
    </r>
  </si>
  <si>
    <r>
      <rPr>
        <vertAlign val="superscript"/>
        <sz val="10"/>
        <color theme="1"/>
        <rFont val="Arial"/>
        <family val="2"/>
      </rPr>
      <t>5</t>
    </r>
    <r>
      <rPr>
        <sz val="10"/>
        <color theme="1"/>
        <rFont val="Arial"/>
        <family val="2"/>
      </rPr>
      <t xml:space="preserve"> Calculations do not include referrals where rank was not recorded.</t>
    </r>
  </si>
  <si>
    <r>
      <rPr>
        <vertAlign val="superscript"/>
        <sz val="10"/>
        <color theme="1"/>
        <rFont val="Arial"/>
        <family val="2"/>
      </rPr>
      <t>4</t>
    </r>
    <r>
      <rPr>
        <sz val="10"/>
        <color theme="1"/>
        <rFont val="Arial"/>
        <family val="2"/>
      </rPr>
      <t xml:space="preserve"> Some complainants, during their correspondence with SCOAF, did not disclose their rank.</t>
    </r>
  </si>
  <si>
    <r>
      <rPr>
        <vertAlign val="superscript"/>
        <sz val="10"/>
        <color theme="1"/>
        <rFont val="Arial"/>
        <family val="2"/>
      </rPr>
      <t xml:space="preserve">3 </t>
    </r>
    <r>
      <rPr>
        <sz val="10"/>
        <color theme="1"/>
        <rFont val="Arial"/>
        <family val="2"/>
      </rPr>
      <t>Non-Commissioned Officers/Warrant Officers.</t>
    </r>
  </si>
  <si>
    <r>
      <rPr>
        <vertAlign val="superscript"/>
        <sz val="10"/>
        <color theme="1"/>
        <rFont val="Arial"/>
        <family val="2"/>
      </rPr>
      <t>2</t>
    </r>
    <r>
      <rPr>
        <sz val="10"/>
        <color theme="1"/>
        <rFont val="Arial"/>
        <family val="2"/>
      </rPr>
      <t xml:space="preserve"> Or equivalent rank.</t>
    </r>
  </si>
  <si>
    <r>
      <t>Officers/ Officer Cadets</t>
    </r>
    <r>
      <rPr>
        <vertAlign val="superscript"/>
        <sz val="11"/>
        <color theme="1"/>
        <rFont val="Arial"/>
        <family val="2"/>
      </rPr>
      <t>2</t>
    </r>
  </si>
  <si>
    <r>
      <t>NCO &amp; WOs</t>
    </r>
    <r>
      <rPr>
        <vertAlign val="superscript"/>
        <sz val="11"/>
        <color theme="1"/>
        <rFont val="Arial"/>
        <family val="2"/>
      </rPr>
      <t>2,3</t>
    </r>
  </si>
  <si>
    <r>
      <t>Private</t>
    </r>
    <r>
      <rPr>
        <vertAlign val="superscript"/>
        <sz val="11"/>
        <color theme="1"/>
        <rFont val="Arial"/>
        <family val="2"/>
      </rPr>
      <t>2</t>
    </r>
  </si>
  <si>
    <r>
      <t>Not recorded</t>
    </r>
    <r>
      <rPr>
        <vertAlign val="superscript"/>
        <sz val="11"/>
        <color theme="1"/>
        <rFont val="Arial"/>
        <family val="2"/>
      </rPr>
      <t>4</t>
    </r>
  </si>
  <si>
    <r>
      <t>% rank profile of referrals</t>
    </r>
    <r>
      <rPr>
        <vertAlign val="superscript"/>
        <sz val="11"/>
        <color theme="1"/>
        <rFont val="Arial"/>
        <family val="2"/>
      </rPr>
      <t>5</t>
    </r>
  </si>
  <si>
    <r>
      <rPr>
        <vertAlign val="superscript"/>
        <sz val="10"/>
        <rFont val="Arial"/>
        <family val="2"/>
      </rPr>
      <t>1</t>
    </r>
    <r>
      <rPr>
        <sz val="10"/>
        <rFont val="Arial"/>
        <family val="2"/>
      </rPr>
      <t xml:space="preserve"> Service that dealt with the Service Complaint. Occasionally, a Service Complaint is processed by a different Service to the one the complainant serves in.</t>
    </r>
  </si>
  <si>
    <t>Substance</t>
  </si>
  <si>
    <t>Maladminstration</t>
  </si>
  <si>
    <t>Undue delay</t>
  </si>
  <si>
    <t>Admissibility decision</t>
  </si>
  <si>
    <t>Case type</t>
  </si>
  <si>
    <r>
      <t>Service</t>
    </r>
    <r>
      <rPr>
        <vertAlign val="superscript"/>
        <sz val="11"/>
        <color theme="1"/>
        <rFont val="Arial"/>
        <family val="2"/>
      </rPr>
      <t>1</t>
    </r>
  </si>
  <si>
    <t>% case type profile of investigation applications</t>
  </si>
  <si>
    <t>Number of investigation applications</t>
  </si>
  <si>
    <r>
      <rPr>
        <vertAlign val="superscript"/>
        <sz val="10"/>
        <color theme="1"/>
        <rFont val="Arial"/>
        <family val="2"/>
      </rPr>
      <t>3</t>
    </r>
    <r>
      <rPr>
        <sz val="10"/>
        <color theme="1"/>
        <rFont val="Arial"/>
        <family val="2"/>
      </rPr>
      <t xml:space="preserve"> Calculations do not include investigation requests where complainants, during their first contact with SCOAF, did not disclose their Service.</t>
    </r>
  </si>
  <si>
    <r>
      <rPr>
        <vertAlign val="superscript"/>
        <sz val="10"/>
        <color theme="1"/>
        <rFont val="Arial"/>
        <family val="2"/>
      </rPr>
      <t>2</t>
    </r>
    <r>
      <rPr>
        <sz val="10"/>
        <color theme="1"/>
        <rFont val="Arial"/>
        <family val="2"/>
      </rPr>
      <t xml:space="preserve"> Some complainants, during their first contact with SCOAF, did not disclose their Service.</t>
    </r>
  </si>
  <si>
    <r>
      <t>% Service profile of investigation applications</t>
    </r>
    <r>
      <rPr>
        <vertAlign val="superscript"/>
        <sz val="11"/>
        <color theme="1"/>
        <rFont val="Arial"/>
        <family val="2"/>
      </rPr>
      <t>3</t>
    </r>
  </si>
  <si>
    <r>
      <rPr>
        <vertAlign val="superscript"/>
        <sz val="10"/>
        <color theme="1"/>
        <rFont val="Arial"/>
        <family val="2"/>
      </rPr>
      <t>4</t>
    </r>
    <r>
      <rPr>
        <sz val="10"/>
        <color theme="1"/>
        <rFont val="Arial"/>
        <family val="2"/>
      </rPr>
      <t xml:space="preserve"> Calculations do not include investigation applications where rank was not recorded.</t>
    </r>
  </si>
  <si>
    <r>
      <rPr>
        <vertAlign val="superscript"/>
        <sz val="10"/>
        <color theme="1"/>
        <rFont val="Arial"/>
        <family val="2"/>
      </rPr>
      <t>3</t>
    </r>
    <r>
      <rPr>
        <sz val="10"/>
        <color theme="1"/>
        <rFont val="Arial"/>
        <family val="2"/>
      </rPr>
      <t xml:space="preserve"> Some complainants, during their correspondence with SCOAF, did not disclose their rank.</t>
    </r>
  </si>
  <si>
    <r>
      <rPr>
        <vertAlign val="superscript"/>
        <sz val="10"/>
        <color theme="1"/>
        <rFont val="Arial"/>
        <family val="2"/>
      </rPr>
      <t>1</t>
    </r>
    <r>
      <rPr>
        <sz val="10"/>
        <color theme="1"/>
        <rFont val="Arial"/>
        <family val="2"/>
      </rPr>
      <t xml:space="preserve"> Or equivalent rank.</t>
    </r>
  </si>
  <si>
    <r>
      <t>% rank profile of investigation applications</t>
    </r>
    <r>
      <rPr>
        <vertAlign val="superscript"/>
        <sz val="11"/>
        <color theme="1"/>
        <rFont val="Arial"/>
        <family val="2"/>
      </rPr>
      <t>4</t>
    </r>
  </si>
  <si>
    <r>
      <rPr>
        <vertAlign val="superscript"/>
        <sz val="10"/>
        <color theme="1"/>
        <rFont val="Arial"/>
        <family val="2"/>
      </rPr>
      <t>1</t>
    </r>
    <r>
      <rPr>
        <sz val="10"/>
        <color theme="1"/>
        <rFont val="Arial"/>
        <family val="2"/>
      </rPr>
      <t xml:space="preserve"> Includes investigations closed before completion (e.g. withdrawn, declined at triage).</t>
    </r>
  </si>
  <si>
    <t>-326</t>
  </si>
  <si>
    <t>-74</t>
  </si>
  <si>
    <t>+50</t>
  </si>
  <si>
    <t>-24</t>
  </si>
  <si>
    <t>-70</t>
  </si>
  <si>
    <t>Maladministration</t>
  </si>
  <si>
    <t>-76</t>
  </si>
  <si>
    <t>+85</t>
  </si>
  <si>
    <t>+9</t>
  </si>
  <si>
    <t>-106</t>
  </si>
  <si>
    <t>+105</t>
  </si>
  <si>
    <t>-1</t>
  </si>
  <si>
    <r>
      <t>Closed</t>
    </r>
    <r>
      <rPr>
        <i/>
        <vertAlign val="superscript"/>
        <sz val="11"/>
        <color theme="0" tint="-0.499984740745262"/>
        <rFont val="Arial"/>
        <family val="2"/>
      </rPr>
      <t>1</t>
    </r>
  </si>
  <si>
    <t>Received</t>
  </si>
  <si>
    <t>of which …</t>
  </si>
  <si>
    <t>-421</t>
  </si>
  <si>
    <t>+326</t>
  </si>
  <si>
    <t>-95</t>
  </si>
  <si>
    <t>-282</t>
  </si>
  <si>
    <t>+351</t>
  </si>
  <si>
    <t>+69</t>
  </si>
  <si>
    <t>-327</t>
  </si>
  <si>
    <t>+410</t>
  </si>
  <si>
    <t>+83</t>
  </si>
  <si>
    <t>-300</t>
  </si>
  <si>
    <t>+344</t>
  </si>
  <si>
    <t>+44</t>
  </si>
  <si>
    <t>Outside target time</t>
  </si>
  <si>
    <t>Inside target time</t>
  </si>
  <si>
    <t>Timeliness rate</t>
  </si>
  <si>
    <t>Timeliness</t>
  </si>
  <si>
    <r>
      <t>2018</t>
    </r>
    <r>
      <rPr>
        <vertAlign val="superscript"/>
        <sz val="11"/>
        <color theme="1"/>
        <rFont val="Arial"/>
        <family val="2"/>
      </rPr>
      <t>1</t>
    </r>
  </si>
  <si>
    <r>
      <t>2017</t>
    </r>
    <r>
      <rPr>
        <vertAlign val="superscript"/>
        <sz val="11"/>
        <color theme="1"/>
        <rFont val="Arial"/>
        <family val="2"/>
      </rPr>
      <t>1</t>
    </r>
  </si>
  <si>
    <r>
      <t>2016</t>
    </r>
    <r>
      <rPr>
        <vertAlign val="superscript"/>
        <sz val="11"/>
        <color theme="1"/>
        <rFont val="Arial"/>
        <family val="2"/>
      </rPr>
      <t>1</t>
    </r>
  </si>
  <si>
    <r>
      <rPr>
        <vertAlign val="superscript"/>
        <sz val="10"/>
        <color theme="1"/>
        <rFont val="Arial"/>
        <family val="2"/>
      </rPr>
      <t>2</t>
    </r>
    <r>
      <rPr>
        <sz val="10"/>
        <color theme="1"/>
        <rFont val="Arial"/>
        <family val="2"/>
      </rPr>
      <t xml:space="preserve"> Number of weeks.</t>
    </r>
  </si>
  <si>
    <r>
      <rPr>
        <vertAlign val="superscript"/>
        <sz val="10"/>
        <color theme="1"/>
        <rFont val="Arial"/>
        <family val="2"/>
      </rPr>
      <t>1</t>
    </r>
    <r>
      <rPr>
        <sz val="10"/>
        <color theme="1"/>
        <rFont val="Arial"/>
        <family val="2"/>
      </rPr>
      <t xml:space="preserve"> Mean.</t>
    </r>
  </si>
  <si>
    <t>Total time taken</t>
  </si>
  <si>
    <t>Undue Delay</t>
  </si>
  <si>
    <t>Admissibility Decision</t>
  </si>
  <si>
    <t>Investigation status</t>
  </si>
  <si>
    <r>
      <t>2018</t>
    </r>
    <r>
      <rPr>
        <vertAlign val="superscript"/>
        <sz val="11"/>
        <color theme="1"/>
        <rFont val="Arial"/>
        <family val="2"/>
      </rPr>
      <t>4</t>
    </r>
  </si>
  <si>
    <r>
      <t>2017</t>
    </r>
    <r>
      <rPr>
        <vertAlign val="superscript"/>
        <sz val="11"/>
        <color theme="1"/>
        <rFont val="Arial"/>
        <family val="2"/>
      </rPr>
      <t>4</t>
    </r>
  </si>
  <si>
    <t>Year of closure</t>
  </si>
  <si>
    <t>Closed after decision</t>
  </si>
  <si>
    <r>
      <t>Closed before decision</t>
    </r>
    <r>
      <rPr>
        <vertAlign val="superscript"/>
        <sz val="11"/>
        <color theme="1"/>
        <rFont val="Arial"/>
        <family val="2"/>
      </rPr>
      <t>1</t>
    </r>
  </si>
  <si>
    <t>Closed with a decision</t>
  </si>
  <si>
    <r>
      <rPr>
        <vertAlign val="superscript"/>
        <sz val="10"/>
        <rFont val="Arial"/>
        <family val="2"/>
      </rPr>
      <t>1</t>
    </r>
    <r>
      <rPr>
        <sz val="10"/>
        <rFont val="Arial"/>
        <family val="2"/>
      </rPr>
      <t xml:space="preserve"> Service that dealt with/is dealing with the Service Complaint.</t>
    </r>
  </si>
  <si>
    <t>Not upheld</t>
  </si>
  <si>
    <t>Partially/ Fully upheld</t>
  </si>
  <si>
    <t>Partially/Fully upheld</t>
  </si>
  <si>
    <t>% of closed and complete investigations</t>
  </si>
  <si>
    <t>Number of closed and complete investigations</t>
  </si>
  <si>
    <r>
      <t>Table 1.2: Number of contacts received by scope of contact, contact outcome</t>
    </r>
    <r>
      <rPr>
        <b/>
        <vertAlign val="superscript"/>
        <sz val="11"/>
        <color theme="1"/>
        <rFont val="Arial"/>
        <family val="2"/>
      </rPr>
      <t>1</t>
    </r>
    <r>
      <rPr>
        <b/>
        <sz val="11"/>
        <color theme="1"/>
        <rFont val="Arial"/>
        <family val="2"/>
      </rPr>
      <t xml:space="preserve"> and Service</t>
    </r>
    <r>
      <rPr>
        <b/>
        <vertAlign val="superscript"/>
        <sz val="11"/>
        <color theme="1"/>
        <rFont val="Arial"/>
        <family val="2"/>
      </rPr>
      <t>2</t>
    </r>
    <r>
      <rPr>
        <b/>
        <sz val="11"/>
        <color theme="1"/>
        <rFont val="Arial"/>
        <family val="2"/>
      </rPr>
      <t>, 2020</t>
    </r>
  </si>
  <si>
    <t>Male</t>
  </si>
  <si>
    <t>Female</t>
  </si>
  <si>
    <r>
      <t>Not recorded</t>
    </r>
    <r>
      <rPr>
        <vertAlign val="superscript"/>
        <sz val="11"/>
        <color theme="1"/>
        <rFont val="Arial"/>
        <family val="2"/>
      </rPr>
      <t>1</t>
    </r>
  </si>
  <si>
    <r>
      <rPr>
        <vertAlign val="superscript"/>
        <sz val="10"/>
        <color theme="1"/>
        <rFont val="Arial"/>
        <family val="2"/>
      </rPr>
      <t>1</t>
    </r>
    <r>
      <rPr>
        <sz val="10"/>
        <color theme="1"/>
        <rFont val="Arial"/>
        <family val="2"/>
      </rPr>
      <t xml:space="preserve"> Some individuals, during their correspondence with SCOAF, did not disclose their gender.</t>
    </r>
  </si>
  <si>
    <r>
      <rPr>
        <vertAlign val="superscript"/>
        <sz val="10"/>
        <color theme="1"/>
        <rFont val="Arial"/>
        <family val="2"/>
      </rPr>
      <t>2</t>
    </r>
    <r>
      <rPr>
        <sz val="10"/>
        <color theme="1"/>
        <rFont val="Arial"/>
        <family val="2"/>
      </rPr>
      <t xml:space="preserve"> Calculations do not include contacts where the gender was not recorded.</t>
    </r>
  </si>
  <si>
    <t>Royal Navy</t>
  </si>
  <si>
    <t>+46</t>
  </si>
  <si>
    <t>-40</t>
  </si>
  <si>
    <t>+286</t>
  </si>
  <si>
    <t>Table 1.24: Number of investigations completed and closed, by outcome and year, 2016-2020</t>
  </si>
  <si>
    <t>Table 1.23: Number of investigations completed and closed, by outcome and case type, 2020</t>
  </si>
  <si>
    <r>
      <t>Table 1.22: Number of investigations completed and closed, by outcome and Service</t>
    </r>
    <r>
      <rPr>
        <b/>
        <vertAlign val="superscript"/>
        <sz val="11"/>
        <color theme="1"/>
        <rFont val="Arial"/>
        <family val="2"/>
      </rPr>
      <t>1</t>
    </r>
    <r>
      <rPr>
        <b/>
        <sz val="11"/>
        <color theme="1"/>
        <rFont val="Arial"/>
        <family val="2"/>
      </rPr>
      <t>, 2020</t>
    </r>
  </si>
  <si>
    <r>
      <t>Table 1.17: Number of investigations completed</t>
    </r>
    <r>
      <rPr>
        <b/>
        <vertAlign val="superscript"/>
        <sz val="11"/>
        <color theme="1"/>
        <rFont val="Arial"/>
        <family val="2"/>
      </rPr>
      <t>1</t>
    </r>
    <r>
      <rPr>
        <b/>
        <sz val="11"/>
        <color theme="1"/>
        <rFont val="Arial"/>
        <family val="2"/>
      </rPr>
      <t xml:space="preserve"> and closed, by timeliness status and year of closure, 2016-2020</t>
    </r>
  </si>
  <si>
    <t>Table 1.16: Number of investigations completed and closed, by timeliness status and case type, 2020</t>
  </si>
  <si>
    <t>Table 1.11: Number of investigation applications by year received and rank, 2016-2020</t>
  </si>
  <si>
    <r>
      <t>Table 1.10: Number of investigation applications by year received and Service</t>
    </r>
    <r>
      <rPr>
        <b/>
        <vertAlign val="superscript"/>
        <sz val="11"/>
        <color theme="1"/>
        <rFont val="Arial"/>
        <family val="2"/>
      </rPr>
      <t>1</t>
    </r>
    <r>
      <rPr>
        <b/>
        <sz val="11"/>
        <color theme="1"/>
        <rFont val="Arial"/>
        <family val="2"/>
      </rPr>
      <t>, 2016-2020</t>
    </r>
  </si>
  <si>
    <t>Table 1.9: Number of investigation applications by year received and case type, 2016-2020</t>
  </si>
  <si>
    <r>
      <t>Table 1.8a: Number of investigation applications received by Service</t>
    </r>
    <r>
      <rPr>
        <b/>
        <vertAlign val="superscript"/>
        <sz val="11"/>
        <color theme="1"/>
        <rFont val="Arial"/>
        <family val="2"/>
      </rPr>
      <t>1</t>
    </r>
    <r>
      <rPr>
        <b/>
        <sz val="11"/>
        <color theme="1"/>
        <rFont val="Arial"/>
        <family val="2"/>
      </rPr>
      <t xml:space="preserve"> and case type, 2020</t>
    </r>
  </si>
  <si>
    <r>
      <t>Table 1.7: Number of referrals made</t>
    </r>
    <r>
      <rPr>
        <b/>
        <vertAlign val="superscript"/>
        <sz val="11"/>
        <color theme="1"/>
        <rFont val="Arial"/>
        <family val="2"/>
      </rPr>
      <t>1</t>
    </r>
    <r>
      <rPr>
        <b/>
        <sz val="11"/>
        <color theme="1"/>
        <rFont val="Arial"/>
        <family val="2"/>
      </rPr>
      <t xml:space="preserve"> by year referred and rank, 2016-2020</t>
    </r>
  </si>
  <si>
    <r>
      <t>Table 1.6: Number of referrals made</t>
    </r>
    <r>
      <rPr>
        <b/>
        <vertAlign val="superscript"/>
        <sz val="11"/>
        <color theme="1"/>
        <rFont val="Arial"/>
        <family val="2"/>
      </rPr>
      <t>1</t>
    </r>
    <r>
      <rPr>
        <b/>
        <sz val="11"/>
        <color theme="1"/>
        <rFont val="Arial"/>
        <family val="2"/>
      </rPr>
      <t xml:space="preserve"> by Service</t>
    </r>
    <r>
      <rPr>
        <b/>
        <vertAlign val="superscript"/>
        <sz val="11"/>
        <color theme="1"/>
        <rFont val="Arial"/>
        <family val="2"/>
      </rPr>
      <t>2</t>
    </r>
    <r>
      <rPr>
        <b/>
        <sz val="11"/>
        <color theme="1"/>
        <rFont val="Arial"/>
        <family val="2"/>
      </rPr>
      <t xml:space="preserve"> and year referred, 2016-2020</t>
    </r>
  </si>
  <si>
    <t>Table 1.5: Number of contacts by year received and rank, 2016-2020</t>
  </si>
  <si>
    <t>Number of contacts</t>
  </si>
  <si>
    <r>
      <t>% rank profile of contacts</t>
    </r>
    <r>
      <rPr>
        <vertAlign val="superscript"/>
        <sz val="11"/>
        <color theme="1"/>
        <rFont val="Arial"/>
        <family val="2"/>
      </rPr>
      <t>4</t>
    </r>
  </si>
  <si>
    <t>Table 1.4: Number of contacts by year received and gender, 2016-2020</t>
  </si>
  <si>
    <r>
      <t>% gender profile of contacts</t>
    </r>
    <r>
      <rPr>
        <vertAlign val="superscript"/>
        <sz val="11"/>
        <color theme="1"/>
        <rFont val="Arial"/>
        <family val="2"/>
      </rPr>
      <t>2</t>
    </r>
  </si>
  <si>
    <r>
      <t>% Service profile of contacts</t>
    </r>
    <r>
      <rPr>
        <vertAlign val="superscript"/>
        <sz val="11"/>
        <color theme="1"/>
        <rFont val="Arial"/>
        <family val="2"/>
      </rPr>
      <t>3</t>
    </r>
  </si>
  <si>
    <r>
      <t>Table 1.3: Number of contacts by year received and Service</t>
    </r>
    <r>
      <rPr>
        <b/>
        <vertAlign val="superscript"/>
        <sz val="11"/>
        <color theme="1"/>
        <rFont val="Arial"/>
        <family val="2"/>
      </rPr>
      <t>1</t>
    </r>
    <r>
      <rPr>
        <b/>
        <sz val="11"/>
        <color theme="1"/>
        <rFont val="Arial"/>
        <family val="2"/>
      </rPr>
      <t>, 2016-2020</t>
    </r>
  </si>
  <si>
    <t>Number of contacts received, by scope of contact, contact outcome and Service, 2020</t>
  </si>
  <si>
    <t>Number of referrals made, by year referred and Service, 2016-2020</t>
  </si>
  <si>
    <t>Number of referrals made, by year referred and rank, 2016-2020</t>
  </si>
  <si>
    <t>Number of investigation applications received, by Service and case type, 2020</t>
  </si>
  <si>
    <t>Number of investigation applications received, by year received and casetype, 2016-2020</t>
  </si>
  <si>
    <t>Number of investigation applications received, by year received and Service, 2016-2020</t>
  </si>
  <si>
    <t>Number of investigation applications received, by year received and rank, 2016-2020</t>
  </si>
  <si>
    <t>Annual change in number of investigations, by case status and case type, 2020</t>
  </si>
  <si>
    <t>Annual change in number of investigations, by case status, 2016-2020</t>
  </si>
  <si>
    <t>Number of investigation applications subjected to investigation eligibility decision, by decision, 2016 - 2020</t>
  </si>
  <si>
    <t>Number of investigation applications subjected to investigation eligibility decision, by case type and decision, 2020</t>
  </si>
  <si>
    <t>Number of investigations completed and closed, by timeliness status and case type, 2020</t>
  </si>
  <si>
    <t>Number of investigations completed and closed, by timeliness status and year of closure, 2016-2020</t>
  </si>
  <si>
    <t>Average time taken to complete and close an investigation, by case type and allocation status, 2020</t>
  </si>
  <si>
    <t>Average time taken to complete and close an investigation, by case type and year of closure, 2016-2020</t>
  </si>
  <si>
    <t>Number of investigations completed and closed, by outcome and Service, 2020</t>
  </si>
  <si>
    <t>Number of investigations completed and closed, by outcome and case type, 2020</t>
  </si>
  <si>
    <t>Number of investigations completed and closed, by outcome and year, 2016-2020</t>
  </si>
  <si>
    <t>1.4</t>
  </si>
  <si>
    <t>1.12</t>
  </si>
  <si>
    <t>1.7</t>
  </si>
  <si>
    <r>
      <rPr>
        <vertAlign val="superscript"/>
        <sz val="10"/>
        <color theme="1"/>
        <rFont val="Arial"/>
        <family val="2"/>
      </rPr>
      <t>1</t>
    </r>
    <r>
      <rPr>
        <sz val="10"/>
        <color theme="1"/>
        <rFont val="Arial"/>
        <family val="2"/>
      </rPr>
      <t xml:space="preserve"> As at 31st December 2020</t>
    </r>
  </si>
  <si>
    <t>Tables 1.1 - 1.24</t>
  </si>
  <si>
    <r>
      <rPr>
        <vertAlign val="superscript"/>
        <sz val="10"/>
        <color theme="1"/>
        <rFont val="Arial"/>
        <family val="2"/>
      </rPr>
      <t>2</t>
    </r>
    <r>
      <rPr>
        <sz val="10"/>
        <color theme="1"/>
        <rFont val="Arial"/>
        <family val="2"/>
      </rPr>
      <t xml:space="preserve"> There were 5 eligibility decisions still pending as at 31st December 2020 for applications received in 2020 and no decisions pending for applications received before then.</t>
    </r>
  </si>
  <si>
    <t>Annual Report 2020</t>
  </si>
  <si>
    <t>Note: as there has been a change of case management system within SCOAF, it has not been possible to create consistent time series of statistics on out-of-scope and not pursued in-scope contacts. A decision has therefore been made to not issue this time series of data therefore.</t>
  </si>
  <si>
    <r>
      <rPr>
        <vertAlign val="superscript"/>
        <sz val="10"/>
        <color theme="1"/>
        <rFont val="Arial"/>
        <family val="2"/>
      </rPr>
      <t>2</t>
    </r>
    <r>
      <rPr>
        <sz val="10"/>
        <color theme="1"/>
        <rFont val="Arial"/>
        <family val="2"/>
      </rPr>
      <t xml:space="preserve"> Service refers to the current or most recent Service which the individual who contacted SCOAF worked at, apart from contacts concerning SCOAF investigations where Service relates to the Service which dealt with the complainant's Service Complaint or statement of complaint.</t>
    </r>
  </si>
  <si>
    <r>
      <rPr>
        <vertAlign val="superscript"/>
        <sz val="10"/>
        <color theme="1"/>
        <rFont val="Arial"/>
        <family val="2"/>
      </rPr>
      <t>4</t>
    </r>
    <r>
      <rPr>
        <sz val="10"/>
        <color theme="1"/>
        <rFont val="Arial"/>
        <family val="2"/>
      </rPr>
      <t xml:space="preserve"> Contacts where the Ombudsman intends to refer an individual’s intention to make a Service Complaint to their chain of command.</t>
    </r>
  </si>
  <si>
    <r>
      <rPr>
        <vertAlign val="superscript"/>
        <sz val="10"/>
        <color theme="1"/>
        <rFont val="Arial"/>
        <family val="2"/>
      </rPr>
      <t>5</t>
    </r>
    <r>
      <rPr>
        <sz val="10"/>
        <color theme="1"/>
        <rFont val="Arial"/>
        <family val="2"/>
      </rPr>
      <t xml:space="preserve"> This excludes referrals where the contact outcome occurred in a different year to when the contact was received.</t>
    </r>
  </si>
  <si>
    <r>
      <t>SCOAF investigation application(s) received</t>
    </r>
    <r>
      <rPr>
        <i/>
        <vertAlign val="superscript"/>
        <sz val="11"/>
        <color theme="0" tint="-0.499984740745262"/>
        <rFont val="Arial"/>
        <family val="2"/>
      </rPr>
      <t>6</t>
    </r>
  </si>
  <si>
    <r>
      <t>Not recorded</t>
    </r>
    <r>
      <rPr>
        <vertAlign val="superscript"/>
        <sz val="11"/>
        <color theme="1"/>
        <rFont val="Arial"/>
        <family val="2"/>
      </rPr>
      <t>8</t>
    </r>
  </si>
  <si>
    <r>
      <rPr>
        <vertAlign val="superscript"/>
        <sz val="10"/>
        <color theme="1"/>
        <rFont val="Arial"/>
        <family val="2"/>
      </rPr>
      <t>6</t>
    </r>
    <r>
      <rPr>
        <sz val="10"/>
        <color theme="1"/>
        <rFont val="Arial"/>
        <family val="2"/>
      </rPr>
      <t xml:space="preserve"> This includes 26 single contacts which were identifed as generating multiple investigation applications (i.e. linked substance and maladministration investigations).</t>
    </r>
  </si>
  <si>
    <r>
      <rPr>
        <vertAlign val="superscript"/>
        <sz val="10"/>
        <color theme="1"/>
        <rFont val="Arial"/>
        <family val="2"/>
      </rPr>
      <t>8</t>
    </r>
    <r>
      <rPr>
        <sz val="10"/>
        <color theme="1"/>
        <rFont val="Arial"/>
        <family val="2"/>
      </rPr>
      <t xml:space="preserve"> Some individuals, during their first contact with SCOAF, did not disclose their Service.</t>
    </r>
  </si>
  <si>
    <r>
      <t>Not pursued/ outcome pending</t>
    </r>
    <r>
      <rPr>
        <i/>
        <vertAlign val="superscript"/>
        <sz val="11"/>
        <color theme="0" tint="-0.499984740745262"/>
        <rFont val="Arial"/>
        <family val="2"/>
      </rPr>
      <t>7</t>
    </r>
  </si>
  <si>
    <r>
      <rPr>
        <vertAlign val="superscript"/>
        <sz val="10"/>
        <color theme="1"/>
        <rFont val="Arial"/>
        <family val="2"/>
      </rPr>
      <t xml:space="preserve">7 </t>
    </r>
    <r>
      <rPr>
        <sz val="10"/>
        <color theme="1"/>
        <rFont val="Arial"/>
        <family val="2"/>
      </rPr>
      <t xml:space="preserve">Includes the small number of in-scope contacts that SCOAF has yet to decide on an outcome as at 31 December 2020. Previous analysis suggests most pending contacts become not pursued contacts. </t>
    </r>
  </si>
  <si>
    <r>
      <rPr>
        <vertAlign val="superscript"/>
        <sz val="10"/>
        <color theme="1"/>
        <rFont val="Arial"/>
        <family val="2"/>
      </rPr>
      <t>1</t>
    </r>
    <r>
      <rPr>
        <sz val="10"/>
        <color theme="1"/>
        <rFont val="Arial"/>
        <family val="2"/>
      </rPr>
      <t xml:space="preserve"> Service refers to the current or most recent Service which the individual who contacted SCOAF worked at, apart from contacts concerning SCOAF investigations where Service relates to the Service which dealt with the complainant's Service Complaint or statement of complaint.</t>
    </r>
  </si>
  <si>
    <r>
      <t>NCOs &amp; WOs</t>
    </r>
    <r>
      <rPr>
        <vertAlign val="superscript"/>
        <sz val="11"/>
        <color theme="1"/>
        <rFont val="Arial"/>
        <family val="2"/>
      </rPr>
      <t>1,2</t>
    </r>
  </si>
  <si>
    <r>
      <rPr>
        <vertAlign val="superscript"/>
        <sz val="10"/>
        <color theme="1"/>
        <rFont val="Arial"/>
        <family val="2"/>
      </rPr>
      <t>5</t>
    </r>
    <r>
      <rPr>
        <sz val="10"/>
        <color theme="1"/>
        <rFont val="Arial"/>
        <family val="2"/>
      </rPr>
      <t xml:space="preserve"> In % rank profile, parts may not sum to 100% due to rounding. For example in 2018, privates accounted for 23.3% of contacts, NCOs/WOs accounted for 48.4% of contacts and officers/officer cadets accounted for 28.3%, which before rounding sums to 100% but after rounding does not. </t>
    </r>
  </si>
  <si>
    <r>
      <rPr>
        <vertAlign val="superscript"/>
        <sz val="10"/>
        <color theme="1"/>
        <rFont val="Arial"/>
        <family val="2"/>
      </rPr>
      <t>1</t>
    </r>
    <r>
      <rPr>
        <sz val="10"/>
        <color theme="1"/>
        <rFont val="Arial"/>
        <family val="2"/>
      </rPr>
      <t xml:space="preserve"> The number of referral applications received by SCOAF and the number of referrals made by SCOAF on behalf of complainants may vary each year by a small number. For example in 2020, 10 referral applications were received, but 168 referrals were made.</t>
    </r>
  </si>
  <si>
    <t>Number of referrals made</t>
  </si>
  <si>
    <r>
      <rPr>
        <vertAlign val="superscript"/>
        <sz val="10"/>
        <color theme="1"/>
        <rFont val="Arial"/>
        <family val="2"/>
      </rPr>
      <t>5</t>
    </r>
    <r>
      <rPr>
        <sz val="10"/>
        <color theme="1"/>
        <rFont val="Arial"/>
        <family val="2"/>
      </rPr>
      <t xml:space="preserve"> In % Service profile, parts may not sum to 100% due to rounding. For example in 2019, the Royal Navy accounted for 17.4% of referrals made, the Army accounted for 74.3% and the RAF accounted for 8.3%, which before rounding sums to 100% but after rounding does not. </t>
    </r>
  </si>
  <si>
    <r>
      <t>NCOs &amp; WOs</t>
    </r>
    <r>
      <rPr>
        <vertAlign val="superscript"/>
        <sz val="11"/>
        <color theme="1"/>
        <rFont val="Arial"/>
        <family val="2"/>
      </rPr>
      <t>2,3</t>
    </r>
  </si>
  <si>
    <r>
      <rPr>
        <vertAlign val="superscript"/>
        <sz val="10"/>
        <color theme="1"/>
        <rFont val="Arial"/>
        <family val="2"/>
      </rPr>
      <t>6</t>
    </r>
    <r>
      <rPr>
        <sz val="10"/>
        <color theme="1"/>
        <rFont val="Arial"/>
        <family val="2"/>
      </rPr>
      <t xml:space="preserve"> In % rank profile, parts may not sum to 100% due to rounding. For example in 2020, privates accounted for 21.6% of referrals, NCOs/WOs accounted for 62.5% of referrals and officers/officer cadets accounted for 15.9%, which before rounding sums to 100% but after rounding does not. </t>
    </r>
  </si>
  <si>
    <r>
      <t>Table 1.8b: Percent case type profile of investigation applications received by Service</t>
    </r>
    <r>
      <rPr>
        <b/>
        <vertAlign val="superscript"/>
        <sz val="11"/>
        <color theme="1"/>
        <rFont val="Arial"/>
        <family val="2"/>
      </rPr>
      <t>1</t>
    </r>
    <r>
      <rPr>
        <b/>
        <sz val="11"/>
        <color theme="1"/>
        <rFont val="Arial"/>
        <family val="2"/>
      </rPr>
      <t xml:space="preserve"> and case type, 2020</t>
    </r>
  </si>
  <si>
    <r>
      <rPr>
        <vertAlign val="superscript"/>
        <sz val="10"/>
        <color theme="1"/>
        <rFont val="Arial"/>
        <family val="2"/>
      </rPr>
      <t>2</t>
    </r>
    <r>
      <rPr>
        <sz val="10"/>
        <color theme="1"/>
        <rFont val="Arial"/>
        <family val="2"/>
      </rPr>
      <t xml:space="preserve"> In % case type profile, parts may not sum to 100% due to rounding. For example for the Army, admissibility decision reviews accounted for 32.7% of investigation applications, undue delay investigations accounted for 24.6%, the substance investigations accounted for 21.6% and maladministration investigations accounted for 21.1%, which before rounding sums to 100% but after rounding does not. </t>
    </r>
  </si>
  <si>
    <r>
      <rPr>
        <vertAlign val="superscript"/>
        <sz val="10"/>
        <color theme="1"/>
        <rFont val="Arial"/>
        <family val="2"/>
      </rPr>
      <t>1</t>
    </r>
    <r>
      <rPr>
        <sz val="10"/>
        <color theme="1"/>
        <rFont val="Arial"/>
        <family val="2"/>
      </rPr>
      <t xml:space="preserve"> In % case type profile, parts may not sum to 100% due to rounding. For example in 2019, admissibility decision reviews accounted for 36.81% of investigation applications, undue delay investigations accounted for 25.77%, the substance investigations accounted for 20.55% and maladministration investigations accounted for 16.87%, which before rounding sums to 100% but after rounding does not. </t>
    </r>
  </si>
  <si>
    <r>
      <rPr>
        <vertAlign val="superscript"/>
        <sz val="10"/>
        <color theme="1"/>
        <rFont val="Arial"/>
        <family val="2"/>
      </rPr>
      <t>1</t>
    </r>
    <r>
      <rPr>
        <sz val="10"/>
        <color theme="1"/>
        <rFont val="Arial"/>
        <family val="2"/>
      </rPr>
      <t xml:space="preserve"> Service that dealt with the Service Complaint. Occasionally, a Service Complaint is processed by a different Service to the one the complainant serves in.</t>
    </r>
  </si>
  <si>
    <r>
      <rPr>
        <vertAlign val="superscript"/>
        <sz val="10"/>
        <color theme="1"/>
        <rFont val="Arial"/>
        <family val="2"/>
      </rPr>
      <t>4</t>
    </r>
    <r>
      <rPr>
        <sz val="10"/>
        <color theme="1"/>
        <rFont val="Arial"/>
        <family val="2"/>
      </rPr>
      <t xml:space="preserve"> In % Service profile, parts may not sum to 100% due to rounding. For example in 2017, the Royal Navy accounted for 21.6% of investigation applications made, the Army accounted for 62.7% and the RAF accounted for 15.7%, which before rounding sums to 100% but after rounding does not. </t>
    </r>
  </si>
  <si>
    <r>
      <rPr>
        <vertAlign val="superscript"/>
        <sz val="10"/>
        <color theme="1"/>
        <rFont val="Arial"/>
        <family val="2"/>
      </rPr>
      <t>5</t>
    </r>
    <r>
      <rPr>
        <sz val="10"/>
        <color theme="1"/>
        <rFont val="Arial"/>
        <family val="2"/>
      </rPr>
      <t xml:space="preserve"> In % rank profile, parts may not sum to 100% due to rounding. For example in 2019, privates accounted for 18.84% of investigation applications, NCOs/WOs accounted for 44.52% of investigation applications and officers/officer cadets accounted for 36.64%, which before rounding sums to 100% but after rounding does not. </t>
    </r>
  </si>
  <si>
    <t>Open at start of 2020</t>
  </si>
  <si>
    <t>Open at end of 2020</t>
  </si>
  <si>
    <t>Change in open cases during 2020</t>
  </si>
  <si>
    <t>Table 1.12: Annual change in number of open SCOAF investigations by case status and case type, 2020</t>
  </si>
  <si>
    <t>Open at start of year</t>
  </si>
  <si>
    <t>Change in open cases during year</t>
  </si>
  <si>
    <t>Open at end of year</t>
  </si>
  <si>
    <t>Table 1.13: Annual change in number of open SCOAF investigations by case status, 2016-2020</t>
  </si>
  <si>
    <r>
      <t>% investigation applications ruled eligible</t>
    </r>
    <r>
      <rPr>
        <vertAlign val="superscript"/>
        <sz val="11"/>
        <color theme="1"/>
        <rFont val="Arial"/>
        <family val="2"/>
      </rPr>
      <t>1</t>
    </r>
  </si>
  <si>
    <r>
      <t>Investigation applications ruled eligible</t>
    </r>
    <r>
      <rPr>
        <vertAlign val="superscript"/>
        <sz val="11"/>
        <color theme="1"/>
        <rFont val="Arial"/>
        <family val="2"/>
      </rPr>
      <t>1</t>
    </r>
  </si>
  <si>
    <r>
      <t>Table 1.14: Number of investigation applications ruled eligible</t>
    </r>
    <r>
      <rPr>
        <b/>
        <vertAlign val="superscript"/>
        <sz val="11"/>
        <color theme="1"/>
        <rFont val="Arial"/>
        <family val="2"/>
      </rPr>
      <t>1</t>
    </r>
    <r>
      <rPr>
        <b/>
        <sz val="11"/>
        <color theme="1"/>
        <rFont val="Arial"/>
        <family val="2"/>
      </rPr>
      <t>, 2016-2020</t>
    </r>
  </si>
  <si>
    <r>
      <t>Investigation applications ruled ineligible/ closed pre-decision/ pending eligibility decision</t>
    </r>
    <r>
      <rPr>
        <vertAlign val="superscript"/>
        <sz val="11"/>
        <color theme="1"/>
        <rFont val="Arial"/>
        <family val="2"/>
      </rPr>
      <t>1,2</t>
    </r>
  </si>
  <si>
    <r>
      <t>Table 1.15: Number of investigation applications ruled eligible</t>
    </r>
    <r>
      <rPr>
        <b/>
        <vertAlign val="superscript"/>
        <sz val="11"/>
        <color theme="1"/>
        <rFont val="Arial"/>
        <family val="2"/>
      </rPr>
      <t>1</t>
    </r>
    <r>
      <rPr>
        <b/>
        <sz val="11"/>
        <color theme="1"/>
        <rFont val="Arial"/>
        <family val="2"/>
      </rPr>
      <t>, by case type, 2020</t>
    </r>
  </si>
  <si>
    <t>% time awaiting allocation to an investigator</t>
  </si>
  <si>
    <r>
      <t>Allocated to an investigator</t>
    </r>
    <r>
      <rPr>
        <vertAlign val="superscript"/>
        <sz val="11"/>
        <color theme="1"/>
        <rFont val="Arial"/>
        <family val="2"/>
      </rPr>
      <t>5</t>
    </r>
  </si>
  <si>
    <r>
      <t>Awaiting allocation to an investigator</t>
    </r>
    <r>
      <rPr>
        <vertAlign val="superscript"/>
        <sz val="11"/>
        <color theme="1"/>
        <rFont val="Arial"/>
        <family val="2"/>
      </rPr>
      <t>4</t>
    </r>
  </si>
  <si>
    <r>
      <t>Table 1.18: Average</t>
    </r>
    <r>
      <rPr>
        <b/>
        <vertAlign val="superscript"/>
        <sz val="11"/>
        <color theme="1"/>
        <rFont val="Arial"/>
        <family val="2"/>
      </rPr>
      <t>1</t>
    </r>
    <r>
      <rPr>
        <b/>
        <sz val="11"/>
        <color theme="1"/>
        <rFont val="Arial"/>
        <family val="2"/>
      </rPr>
      <t xml:space="preserve"> total time taken</t>
    </r>
    <r>
      <rPr>
        <b/>
        <vertAlign val="superscript"/>
        <sz val="11"/>
        <color theme="1"/>
        <rFont val="Arial"/>
        <family val="2"/>
      </rPr>
      <t>2</t>
    </r>
    <r>
      <rPr>
        <b/>
        <sz val="11"/>
        <color theme="1"/>
        <rFont val="Arial"/>
        <family val="2"/>
      </rPr>
      <t xml:space="preserve"> to complete an investigation</t>
    </r>
    <r>
      <rPr>
        <b/>
        <vertAlign val="superscript"/>
        <sz val="11"/>
        <color theme="1"/>
        <rFont val="Arial"/>
        <family val="2"/>
      </rPr>
      <t>3</t>
    </r>
    <r>
      <rPr>
        <b/>
        <sz val="11"/>
        <color theme="1"/>
        <rFont val="Arial"/>
        <family val="2"/>
      </rPr>
      <t>, by case type and investigation status, 2020</t>
    </r>
  </si>
  <si>
    <r>
      <rPr>
        <vertAlign val="superscript"/>
        <sz val="10"/>
        <color theme="1"/>
        <rFont val="Arial"/>
        <family val="2"/>
      </rPr>
      <t>3</t>
    </r>
    <r>
      <rPr>
        <sz val="10"/>
        <color theme="1"/>
        <rFont val="Arial"/>
        <family val="2"/>
      </rPr>
      <t xml:space="preserve"> Excludes investigations closed before a decision is made (e.g. applications declined at triage).</t>
    </r>
  </si>
  <si>
    <r>
      <rPr>
        <vertAlign val="superscript"/>
        <sz val="10"/>
        <color theme="1"/>
        <rFont val="Arial"/>
        <family val="2"/>
      </rPr>
      <t>5</t>
    </r>
    <r>
      <rPr>
        <sz val="10"/>
        <color theme="1"/>
        <rFont val="Arial"/>
        <family val="2"/>
      </rPr>
      <t xml:space="preserve"> Investigations becomes active when they are allocated to an investigator.</t>
    </r>
  </si>
  <si>
    <r>
      <rPr>
        <vertAlign val="superscript"/>
        <sz val="10"/>
        <color theme="1"/>
        <rFont val="Arial"/>
        <family val="2"/>
      </rPr>
      <t>4</t>
    </r>
    <r>
      <rPr>
        <sz val="10"/>
        <color theme="1"/>
        <rFont val="Arial"/>
        <family val="2"/>
      </rPr>
      <t xml:space="preserve"> Investigations are inactive as they await allocation to an investigator.</t>
    </r>
  </si>
  <si>
    <t>2020</t>
  </si>
  <si>
    <r>
      <t>Table 1.19: Average</t>
    </r>
    <r>
      <rPr>
        <b/>
        <vertAlign val="superscript"/>
        <sz val="11"/>
        <color theme="1"/>
        <rFont val="Arial"/>
        <family val="2"/>
      </rPr>
      <t>1</t>
    </r>
    <r>
      <rPr>
        <b/>
        <sz val="11"/>
        <color theme="1"/>
        <rFont val="Arial"/>
        <family val="2"/>
      </rPr>
      <t xml:space="preserve"> total time taken</t>
    </r>
    <r>
      <rPr>
        <b/>
        <vertAlign val="superscript"/>
        <sz val="11"/>
        <color theme="1"/>
        <rFont val="Arial"/>
        <family val="2"/>
      </rPr>
      <t>2</t>
    </r>
    <r>
      <rPr>
        <b/>
        <sz val="11"/>
        <color theme="1"/>
        <rFont val="Arial"/>
        <family val="2"/>
      </rPr>
      <t xml:space="preserve"> to complete</t>
    </r>
    <r>
      <rPr>
        <b/>
        <vertAlign val="superscript"/>
        <sz val="11"/>
        <color theme="1"/>
        <rFont val="Arial"/>
        <family val="2"/>
      </rPr>
      <t>3,4</t>
    </r>
    <r>
      <rPr>
        <b/>
        <sz val="11"/>
        <color theme="1"/>
        <rFont val="Arial"/>
        <family val="2"/>
      </rPr>
      <t xml:space="preserve"> an investigation, by case type and year of closure, 2017-2020</t>
    </r>
  </si>
  <si>
    <r>
      <rPr>
        <vertAlign val="superscript"/>
        <sz val="10"/>
        <color theme="1"/>
        <rFont val="Arial"/>
        <family val="2"/>
      </rPr>
      <t>3</t>
    </r>
    <r>
      <rPr>
        <sz val="10"/>
        <color theme="1"/>
        <rFont val="Arial"/>
        <family val="2"/>
      </rPr>
      <t xml:space="preserve"> Includes the time an investigation is inactive as it is unallocated to an investigator.</t>
    </r>
  </si>
  <si>
    <r>
      <rPr>
        <vertAlign val="superscript"/>
        <sz val="10"/>
        <color theme="1"/>
        <rFont val="Arial"/>
        <family val="2"/>
      </rPr>
      <t>1</t>
    </r>
    <r>
      <rPr>
        <sz val="10"/>
        <color theme="1"/>
        <rFont val="Arial"/>
        <family val="2"/>
      </rPr>
      <t xml:space="preserve"> Investigations closed before completion are due applications being ruled ineligibility, applications being declined at triage (substance and maladministration investigations only), application withdrawals by the complainant and in exceptional circmustances (e.g. cessation of communication by complainants) investigations being discontinued.</t>
    </r>
  </si>
  <si>
    <r>
      <t>Table 1.20: Number of investigation applications closed by closure status</t>
    </r>
    <r>
      <rPr>
        <b/>
        <vertAlign val="superscript"/>
        <sz val="11"/>
        <color theme="1"/>
        <rFont val="Arial"/>
        <family val="2"/>
      </rPr>
      <t>1</t>
    </r>
    <r>
      <rPr>
        <b/>
        <sz val="11"/>
        <color theme="1"/>
        <rFont val="Arial"/>
        <family val="2"/>
      </rPr>
      <t xml:space="preserve"> and case type, 2020</t>
    </r>
  </si>
  <si>
    <r>
      <rPr>
        <vertAlign val="superscript"/>
        <sz val="10"/>
        <color theme="1"/>
        <rFont val="Arial"/>
        <family val="2"/>
      </rPr>
      <t>1</t>
    </r>
    <r>
      <rPr>
        <sz val="10"/>
        <color theme="1"/>
        <rFont val="Arial"/>
        <family val="2"/>
      </rPr>
      <t xml:space="preserve"> Investigations closed before completion are due applications being ruled ineligibility, applications being declined at triage (substance and maladministration investigations only, 2019 onwards), applications closed at mid investigation case reviews (substance and maladministration investigations only, 2017-2018) application withdrawals by the complainant and in exceptional circmustances (e.g. cessation of communication by complainants) investigations being discontinued.</t>
    </r>
  </si>
  <si>
    <t>All investigation case types</t>
  </si>
  <si>
    <t>Number of contacts received, by year received and Service, 2016-2020</t>
  </si>
  <si>
    <t>Number of contacts received, by year received and gender, 2016-2020</t>
  </si>
  <si>
    <t>Number of contacts received, by year received and rank, 2016-2020</t>
  </si>
  <si>
    <t>Number of contacts received, 2016-2020</t>
  </si>
  <si>
    <t>Table 1.1: Number of contacts received, 2016-2020</t>
  </si>
  <si>
    <r>
      <t>2020</t>
    </r>
    <r>
      <rPr>
        <vertAlign val="superscript"/>
        <sz val="11"/>
        <color theme="1"/>
        <rFont val="Arial"/>
        <family val="2"/>
      </rPr>
      <t>6</t>
    </r>
  </si>
  <si>
    <r>
      <t>2020</t>
    </r>
    <r>
      <rPr>
        <vertAlign val="superscript"/>
        <sz val="11"/>
        <color theme="1"/>
        <rFont val="Arial"/>
        <family val="2"/>
      </rPr>
      <t>7</t>
    </r>
  </si>
  <si>
    <r>
      <rPr>
        <vertAlign val="superscript"/>
        <sz val="10"/>
        <color theme="1"/>
        <rFont val="Arial"/>
        <family val="2"/>
      </rPr>
      <t>6</t>
    </r>
    <r>
      <rPr>
        <sz val="10"/>
        <color theme="1"/>
        <rFont val="Arial"/>
        <family val="2"/>
      </rPr>
      <t xml:space="preserve"> % annual change has not been calculated owing to the low numbers involved for some Services.</t>
    </r>
  </si>
  <si>
    <r>
      <t>2020</t>
    </r>
    <r>
      <rPr>
        <vertAlign val="superscript"/>
        <sz val="11"/>
        <color theme="1"/>
        <rFont val="Arial"/>
        <family val="2"/>
      </rPr>
      <t>4</t>
    </r>
  </si>
  <si>
    <r>
      <t>2020</t>
    </r>
    <r>
      <rPr>
        <vertAlign val="superscript"/>
        <sz val="11"/>
        <color theme="1"/>
        <rFont val="Arial"/>
        <family val="2"/>
      </rPr>
      <t>3</t>
    </r>
  </si>
  <si>
    <r>
      <rPr>
        <vertAlign val="superscript"/>
        <sz val="10"/>
        <color theme="1"/>
        <rFont val="Arial"/>
        <family val="2"/>
      </rPr>
      <t>4</t>
    </r>
    <r>
      <rPr>
        <sz val="10"/>
        <color theme="1"/>
        <rFont val="Arial"/>
        <family val="2"/>
      </rPr>
      <t xml:space="preserve"> % annual change has not been calculated as the number of out of scope contacts and not pursued contacts with Service not recorded during the process of SCOAF changing its new case management system.</t>
    </r>
  </si>
  <si>
    <r>
      <rPr>
        <vertAlign val="superscript"/>
        <sz val="10"/>
        <color theme="1"/>
        <rFont val="Arial"/>
        <family val="2"/>
      </rPr>
      <t>3</t>
    </r>
    <r>
      <rPr>
        <sz val="10"/>
        <color theme="1"/>
        <rFont val="Arial"/>
        <family val="2"/>
      </rPr>
      <t xml:space="preserve"> % annual change has not been calculated as the number of out of scope contacts and not pursued contacts with gender not recorded has increased during the process of SCOAF changing its new case management system.</t>
    </r>
  </si>
  <si>
    <r>
      <rPr>
        <vertAlign val="superscript"/>
        <sz val="10"/>
        <color theme="1"/>
        <rFont val="Arial"/>
        <family val="2"/>
      </rPr>
      <t>6</t>
    </r>
    <r>
      <rPr>
        <sz val="10"/>
        <color theme="1"/>
        <rFont val="Arial"/>
        <family val="2"/>
      </rPr>
      <t xml:space="preserve"> % annual change has not been calculated as the number of contacts with rank not recorded has increased during the process of SCOAF changing its new case management system.</t>
    </r>
  </si>
  <si>
    <r>
      <rPr>
        <vertAlign val="superscript"/>
        <sz val="10"/>
        <color theme="1"/>
        <rFont val="Arial"/>
        <family val="2"/>
      </rPr>
      <t>7</t>
    </r>
    <r>
      <rPr>
        <sz val="10"/>
        <color theme="1"/>
        <rFont val="Arial"/>
        <family val="2"/>
      </rPr>
      <t xml:space="preserve"> % annual change has not been calculated as the number of referrals made with rank not recorded has increased during the process of SCOAF changing its new case management system.</t>
    </r>
  </si>
  <si>
    <r>
      <rPr>
        <vertAlign val="superscript"/>
        <sz val="10"/>
        <color theme="1"/>
        <rFont val="Arial"/>
        <family val="2"/>
      </rPr>
      <t>6</t>
    </r>
    <r>
      <rPr>
        <sz val="10"/>
        <color theme="1"/>
        <rFont val="Arial"/>
        <family val="2"/>
      </rPr>
      <t xml:space="preserve"> % annual change has not been calculated as the number of investigation applications with rank not recorded has increased during the process of SCOAF changing its new case management system.</t>
    </r>
  </si>
  <si>
    <t>r</t>
  </si>
  <si>
    <r>
      <rPr>
        <vertAlign val="superscript"/>
        <sz val="10"/>
        <color theme="1"/>
        <rFont val="Arial"/>
        <family val="2"/>
      </rPr>
      <t>r</t>
    </r>
    <r>
      <rPr>
        <sz val="10"/>
        <color theme="1"/>
        <rFont val="Arial"/>
        <family val="2"/>
      </rPr>
      <t xml:space="preserve"> Figure revised from SCOAF Annual Report 2019 - Statistical Tables</t>
    </r>
  </si>
  <si>
    <t>Table 1.21: Number of investigation applications closed by closure status and year of closure, 2016-2020</t>
  </si>
  <si>
    <t>Number of closed investigation applications</t>
  </si>
  <si>
    <t>% of closed investigation applications</t>
  </si>
  <si>
    <t>Number of investigation applications closed, by closure status and case type, 2020</t>
  </si>
  <si>
    <t>Number of investigation applications closed, by closure status and year of closure, 2016 - 2020</t>
  </si>
  <si>
    <r>
      <rPr>
        <vertAlign val="superscript"/>
        <sz val="10"/>
        <color theme="1"/>
        <rFont val="Arial"/>
        <family val="2"/>
      </rPr>
      <t>4</t>
    </r>
    <r>
      <rPr>
        <sz val="10"/>
        <color theme="1"/>
        <rFont val="Arial"/>
        <family val="2"/>
      </rPr>
      <t xml:space="preserve"> Excludes investigations closed before a decision is made (e.g. applications declined at triage), with the exception of mid investigation case reviews in 2017 and 2018.</t>
    </r>
  </si>
  <si>
    <r>
      <rPr>
        <vertAlign val="superscript"/>
        <sz val="10"/>
        <color theme="1"/>
        <rFont val="Arial"/>
        <family val="2"/>
      </rPr>
      <t>r</t>
    </r>
    <r>
      <rPr>
        <sz val="10"/>
        <color theme="1"/>
        <rFont val="Arial"/>
        <family val="2"/>
      </rPr>
      <t xml:space="preserve"> Figures revised from SCOAF Annual Report 2019 - Statistical Tables</t>
    </r>
  </si>
  <si>
    <r>
      <rPr>
        <vertAlign val="superscript"/>
        <sz val="10"/>
        <color theme="1"/>
        <rFont val="Arial"/>
        <family val="2"/>
      </rPr>
      <t>1</t>
    </r>
    <r>
      <rPr>
        <sz val="10"/>
        <color theme="1"/>
        <rFont val="Arial"/>
        <family val="2"/>
      </rPr>
      <t xml:space="preserve"> Includes investigations closed at the mid investigation case review</t>
    </r>
  </si>
  <si>
    <t>All case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</si>
</sst>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Arial"/>
      <family val="2"/>
    </font>
    <font>
      <u/>
      <sz val="11"/>
      <color theme="10"/>
      <name val="Calibri"/>
      <family val="2"/>
      <scheme val="minor"/>
    </font>
    <font>
      <u/>
      <sz val="11"/>
      <color theme="10"/>
      <name val="Arial"/>
      <family val="2"/>
    </font>
    <font>
      <b/>
      <sz val="11"/>
      <color theme="1"/>
      <name val="Arial"/>
      <family val="2"/>
    </font>
    <font>
      <sz val="16"/>
      <color theme="1"/>
      <name val="Arial"/>
      <family val="2"/>
    </font>
    <font>
      <b/>
      <sz val="24"/>
      <color theme="1"/>
      <name val="Arial"/>
      <family val="2"/>
    </font>
    <font>
      <sz val="10"/>
      <name val="Arial CE"/>
      <family val="2"/>
      <charset val="238"/>
    </font>
    <font>
      <sz val="10"/>
      <name val="Arial"/>
      <family val="2"/>
    </font>
    <font>
      <sz val="12"/>
      <color indexed="8"/>
      <name val="Calibri"/>
      <family val="2"/>
    </font>
    <font>
      <sz val="11"/>
      <color indexed="63"/>
      <name val="Calibri"/>
      <family val="2"/>
      <scheme val="minor"/>
    </font>
    <font>
      <sz val="11"/>
      <color indexed="8"/>
      <name val="Calibri"/>
      <family val="2"/>
    </font>
    <font>
      <sz val="12"/>
      <color indexed="9"/>
      <name val="Calibri"/>
      <family val="2"/>
    </font>
    <font>
      <sz val="12"/>
      <color indexed="14"/>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2"/>
      <color indexed="62"/>
      <name val="Calibri"/>
      <family val="2"/>
    </font>
    <font>
      <sz val="12"/>
      <color indexed="52"/>
      <name val="Calibri"/>
      <family val="2"/>
    </font>
    <font>
      <sz val="12"/>
      <color indexed="60"/>
      <name val="Calibri"/>
      <family val="2"/>
    </font>
    <font>
      <sz val="11"/>
      <color indexed="63"/>
      <name val="Calibri"/>
      <family val="2"/>
    </font>
    <font>
      <b/>
      <sz val="12"/>
      <color indexed="63"/>
      <name val="Calibri"/>
      <family val="2"/>
    </font>
    <font>
      <b/>
      <sz val="18"/>
      <color indexed="62"/>
      <name val="Cambria"/>
      <family val="2"/>
    </font>
    <font>
      <b/>
      <sz val="11"/>
      <color indexed="63"/>
      <name val="Calibri"/>
      <family val="2"/>
      <scheme val="minor"/>
    </font>
    <font>
      <b/>
      <sz val="12"/>
      <color indexed="8"/>
      <name val="Calibri"/>
      <family val="2"/>
    </font>
    <font>
      <sz val="12"/>
      <color indexed="10"/>
      <name val="Calibri"/>
      <family val="2"/>
    </font>
    <font>
      <vertAlign val="superscript"/>
      <sz val="11"/>
      <color theme="1"/>
      <name val="Arial"/>
      <family val="2"/>
    </font>
    <font>
      <sz val="10"/>
      <color theme="1"/>
      <name val="Arial"/>
      <family val="2"/>
    </font>
    <font>
      <vertAlign val="superscript"/>
      <sz val="10"/>
      <color theme="1"/>
      <name val="Arial"/>
      <family val="2"/>
    </font>
    <font>
      <i/>
      <sz val="11"/>
      <color theme="0" tint="-0.499984740745262"/>
      <name val="Arial"/>
      <family val="2"/>
    </font>
    <font>
      <i/>
      <vertAlign val="superscript"/>
      <sz val="11"/>
      <color theme="0" tint="-0.499984740745262"/>
      <name val="Arial"/>
      <family val="2"/>
    </font>
    <font>
      <b/>
      <vertAlign val="superscript"/>
      <sz val="11"/>
      <color theme="1"/>
      <name val="Arial"/>
      <family val="2"/>
    </font>
    <font>
      <b/>
      <i/>
      <sz val="11"/>
      <color theme="0" tint="-0.499984740745262"/>
      <name val="Arial"/>
      <family val="2"/>
    </font>
    <font>
      <i/>
      <sz val="11"/>
      <color theme="1"/>
      <name val="Arial"/>
      <family val="2"/>
    </font>
    <font>
      <vertAlign val="superscript"/>
      <sz val="10"/>
      <name val="Arial"/>
      <family val="2"/>
    </font>
    <font>
      <sz val="11"/>
      <color rgb="FFFF0000"/>
      <name val="Arial"/>
      <family val="2"/>
    </font>
    <font>
      <i/>
      <sz val="11"/>
      <name val="Arial"/>
      <family val="2"/>
    </font>
    <font>
      <sz val="11"/>
      <name val="Arial"/>
      <family val="2"/>
    </font>
    <font>
      <sz val="11"/>
      <color theme="1"/>
      <name val="Calibri"/>
      <family val="2"/>
    </font>
    <font>
      <i/>
      <vertAlign val="superscript"/>
      <sz val="11"/>
      <color theme="1"/>
      <name val="Arial"/>
      <family val="2"/>
    </font>
    <font>
      <vertAlign val="superscript"/>
      <sz val="11"/>
      <name val="Arial"/>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1"/>
      </patternFill>
    </fill>
    <fill>
      <patternFill patternType="solid">
        <fgColor indexed="43"/>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auto="1"/>
      </top>
      <bottom style="double">
        <color auto="1"/>
      </bottom>
      <diagonal/>
    </border>
    <border>
      <left style="dotted">
        <color indexed="64"/>
      </left>
      <right style="dotted">
        <color indexed="64"/>
      </right>
      <top/>
      <bottom style="thin">
        <color indexed="64"/>
      </bottom>
      <diagonal/>
    </border>
    <border>
      <left style="hair">
        <color indexed="64"/>
      </left>
      <right style="dotted">
        <color indexed="64"/>
      </right>
      <top/>
      <bottom style="thin">
        <color indexed="64"/>
      </bottom>
      <diagonal/>
    </border>
    <border>
      <left style="dotted">
        <color indexed="64"/>
      </left>
      <right style="dotted">
        <color indexed="64"/>
      </right>
      <top/>
      <bottom/>
      <diagonal/>
    </border>
    <border>
      <left style="hair">
        <color indexed="64"/>
      </left>
      <right style="dotted">
        <color indexed="64"/>
      </right>
      <top/>
      <bottom/>
      <diagonal/>
    </border>
    <border>
      <left/>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hair">
        <color indexed="64"/>
      </left>
      <right style="dotted">
        <color indexed="64"/>
      </right>
      <top style="thin">
        <color indexed="64"/>
      </top>
      <bottom/>
      <diagonal/>
    </border>
    <border>
      <left/>
      <right style="dotted">
        <color indexed="64"/>
      </right>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right/>
      <top/>
      <bottom style="hair">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bottom style="hair">
        <color indexed="64"/>
      </bottom>
      <diagonal/>
    </border>
    <border>
      <left style="dotted">
        <color indexed="64"/>
      </left>
      <right/>
      <top style="thin">
        <color indexed="64"/>
      </top>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double">
        <color auto="1"/>
      </top>
      <bottom/>
      <diagonal/>
    </border>
    <border>
      <left/>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style="hair">
        <color auto="1"/>
      </bottom>
      <diagonal/>
    </border>
    <border>
      <left/>
      <right style="dotted">
        <color indexed="64"/>
      </right>
      <top style="thin">
        <color indexed="64"/>
      </top>
      <bottom/>
      <diagonal/>
    </border>
    <border>
      <left/>
      <right style="dotted">
        <color indexed="64"/>
      </right>
      <top/>
      <bottom style="hair">
        <color auto="1"/>
      </bottom>
      <diagonal/>
    </border>
    <border>
      <left style="dotted">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tted">
        <color indexed="64"/>
      </right>
      <top/>
      <bottom style="hair">
        <color indexed="64"/>
      </bottom>
      <diagonal/>
    </border>
  </borders>
  <cellStyleXfs count="337">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23" fillId="0" borderId="0"/>
    <xf numFmtId="0" fontId="23" fillId="0" borderId="0"/>
    <xf numFmtId="0" fontId="24" fillId="0" borderId="0" applyFill="0" applyBorder="0"/>
    <xf numFmtId="0" fontId="23" fillId="0" borderId="0"/>
    <xf numFmtId="0" fontId="23" fillId="0" borderId="0"/>
    <xf numFmtId="0" fontId="23" fillId="0" borderId="0"/>
    <xf numFmtId="0" fontId="23" fillId="0" borderId="0"/>
    <xf numFmtId="0" fontId="23" fillId="0" borderId="0"/>
    <xf numFmtId="0" fontId="24" fillId="0" borderId="0" applyFill="0" applyBorder="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10" borderId="0" applyNumberFormat="0" applyBorder="0" applyAlignment="0" applyProtection="0"/>
    <xf numFmtId="0" fontId="25" fillId="31"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7" fillId="3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5" fillId="32" borderId="0" applyNumberFormat="0" applyBorder="0" applyAlignment="0" applyProtection="0"/>
    <xf numFmtId="0" fontId="26"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7"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25" fillId="33" borderId="0" applyNumberFormat="0" applyBorder="0" applyAlignment="0" applyProtection="0"/>
    <xf numFmtId="0" fontId="26"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7" fillId="3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25" fillId="31"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7"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25" fillId="34"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7"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25" fillId="32"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7"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25" fillId="37"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7"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25" fillId="38"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7"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25" fillId="36" borderId="0" applyNumberFormat="0" applyBorder="0" applyAlignment="0" applyProtection="0"/>
    <xf numFmtId="0" fontId="26"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7" fillId="34"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25" fillId="37" borderId="0" applyNumberFormat="0" applyBorder="0" applyAlignment="0" applyProtection="0"/>
    <xf numFmtId="0" fontId="26"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7"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25" fillId="39" borderId="0" applyNumberFormat="0" applyBorder="0" applyAlignment="0" applyProtection="0"/>
    <xf numFmtId="0" fontId="26"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7"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25" fillId="32" borderId="0" applyNumberFormat="0" applyBorder="0" applyAlignment="0" applyProtection="0"/>
    <xf numFmtId="0" fontId="26"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7" fillId="3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6" fillId="12" borderId="0" applyNumberFormat="0" applyBorder="0" applyAlignment="0" applyProtection="0"/>
    <xf numFmtId="0" fontId="28" fillId="40" borderId="0" applyNumberFormat="0" applyBorder="0" applyAlignment="0" applyProtection="0"/>
    <xf numFmtId="0" fontId="16" fillId="15" borderId="0" applyNumberFormat="0" applyBorder="0" applyAlignment="0" applyProtection="0"/>
    <xf numFmtId="0" fontId="28" fillId="38" borderId="0" applyNumberFormat="0" applyBorder="0" applyAlignment="0" applyProtection="0"/>
    <xf numFmtId="0" fontId="16" fillId="36" borderId="0" applyNumberFormat="0" applyBorder="0" applyAlignment="0" applyProtection="0"/>
    <xf numFmtId="0" fontId="28" fillId="36" borderId="0" applyNumberFormat="0" applyBorder="0" applyAlignment="0" applyProtection="0"/>
    <xf numFmtId="0" fontId="16" fillId="21" borderId="0" applyNumberFormat="0" applyBorder="0" applyAlignment="0" applyProtection="0"/>
    <xf numFmtId="0" fontId="28" fillId="37" borderId="0" applyNumberFormat="0" applyBorder="0" applyAlignment="0" applyProtection="0"/>
    <xf numFmtId="0" fontId="16" fillId="25" borderId="0" applyNumberFormat="0" applyBorder="0" applyAlignment="0" applyProtection="0"/>
    <xf numFmtId="0" fontId="28" fillId="40" borderId="0" applyNumberFormat="0" applyBorder="0" applyAlignment="0" applyProtection="0"/>
    <xf numFmtId="0" fontId="16" fillId="29" borderId="0" applyNumberFormat="0" applyBorder="0" applyAlignment="0" applyProtection="0"/>
    <xf numFmtId="0" fontId="28" fillId="32" borderId="0" applyNumberFormat="0" applyBorder="0" applyAlignment="0" applyProtection="0"/>
    <xf numFmtId="0" fontId="16" fillId="9" borderId="0" applyNumberFormat="0" applyBorder="0" applyAlignment="0" applyProtection="0"/>
    <xf numFmtId="0" fontId="28" fillId="40" borderId="0" applyNumberFormat="0" applyBorder="0" applyAlignment="0" applyProtection="0"/>
    <xf numFmtId="0" fontId="16" fillId="41" borderId="0" applyNumberFormat="0" applyBorder="0" applyAlignment="0" applyProtection="0"/>
    <xf numFmtId="0" fontId="28" fillId="42" borderId="0" applyNumberFormat="0" applyBorder="0" applyAlignment="0" applyProtection="0"/>
    <xf numFmtId="0" fontId="16" fillId="43" borderId="0" applyNumberFormat="0" applyBorder="0" applyAlignment="0" applyProtection="0"/>
    <xf numFmtId="0" fontId="28" fillId="42" borderId="0" applyNumberFormat="0" applyBorder="0" applyAlignment="0" applyProtection="0"/>
    <xf numFmtId="0" fontId="16" fillId="18" borderId="0" applyNumberFormat="0" applyBorder="0" applyAlignment="0" applyProtection="0"/>
    <xf numFmtId="0" fontId="28" fillId="44" borderId="0" applyNumberFormat="0" applyBorder="0" applyAlignment="0" applyProtection="0"/>
    <xf numFmtId="0" fontId="16" fillId="22" borderId="0" applyNumberFormat="0" applyBorder="0" applyAlignment="0" applyProtection="0"/>
    <xf numFmtId="0" fontId="28" fillId="40" borderId="0" applyNumberFormat="0" applyBorder="0" applyAlignment="0" applyProtection="0"/>
    <xf numFmtId="0" fontId="16" fillId="26" borderId="0" applyNumberFormat="0" applyBorder="0" applyAlignment="0" applyProtection="0"/>
    <xf numFmtId="0" fontId="28" fillId="45" borderId="0" applyNumberFormat="0" applyBorder="0" applyAlignment="0" applyProtection="0"/>
    <xf numFmtId="0" fontId="24" fillId="0" borderId="0" applyFill="0" applyBorder="0"/>
    <xf numFmtId="0" fontId="24" fillId="0" borderId="0" applyFill="0" applyBorder="0"/>
    <xf numFmtId="0" fontId="24" fillId="0" borderId="0" applyFill="0" applyBorder="0"/>
    <xf numFmtId="0" fontId="7" fillId="3" borderId="0" applyNumberFormat="0" applyBorder="0" applyAlignment="0" applyProtection="0"/>
    <xf numFmtId="0" fontId="29" fillId="46" borderId="0" applyNumberFormat="0" applyBorder="0" applyAlignment="0" applyProtection="0"/>
    <xf numFmtId="0" fontId="11" fillId="6" borderId="4" applyNumberFormat="0" applyAlignment="0" applyProtection="0"/>
    <xf numFmtId="0" fontId="30" fillId="31" borderId="10" applyNumberFormat="0" applyAlignment="0" applyProtection="0"/>
    <xf numFmtId="0" fontId="13" fillId="7" borderId="7" applyNumberFormat="0" applyAlignment="0" applyProtection="0"/>
    <xf numFmtId="0" fontId="31" fillId="47" borderId="11" applyNumberFormat="0" applyAlignment="0" applyProtection="0"/>
    <xf numFmtId="43" fontId="24" fillId="0" borderId="0" applyFont="0" applyFill="0" applyBorder="0" applyAlignment="0" applyProtection="0"/>
    <xf numFmtId="0" fontId="15" fillId="0" borderId="0" applyNumberFormat="0" applyFill="0" applyBorder="0" applyAlignment="0" applyProtection="0"/>
    <xf numFmtId="0" fontId="32" fillId="0" borderId="0" applyNumberFormat="0" applyFill="0" applyBorder="0" applyAlignment="0" applyProtection="0"/>
    <xf numFmtId="0" fontId="6" fillId="2" borderId="0" applyNumberFormat="0" applyBorder="0" applyAlignment="0" applyProtection="0"/>
    <xf numFmtId="0" fontId="33" fillId="48" borderId="0" applyNumberFormat="0" applyBorder="0" applyAlignment="0" applyProtection="0"/>
    <xf numFmtId="0" fontId="3" fillId="0" borderId="1" applyNumberFormat="0" applyFill="0" applyAlignment="0" applyProtection="0"/>
    <xf numFmtId="0" fontId="34" fillId="0" borderId="12" applyNumberFormat="0" applyFill="0" applyAlignment="0" applyProtection="0"/>
    <xf numFmtId="0" fontId="4" fillId="0" borderId="2" applyNumberFormat="0" applyFill="0" applyAlignment="0" applyProtection="0"/>
    <xf numFmtId="0" fontId="35" fillId="0" borderId="13" applyNumberFormat="0" applyFill="0" applyAlignment="0" applyProtection="0"/>
    <xf numFmtId="0" fontId="5" fillId="0" borderId="3" applyNumberFormat="0" applyFill="0" applyAlignment="0" applyProtection="0"/>
    <xf numFmtId="0" fontId="36" fillId="0" borderId="14" applyNumberFormat="0" applyFill="0" applyAlignment="0" applyProtection="0"/>
    <xf numFmtId="0" fontId="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9" fillId="5" borderId="4" applyNumberFormat="0" applyAlignment="0" applyProtection="0"/>
    <xf numFmtId="0" fontId="38" fillId="32" borderId="10" applyNumberFormat="0" applyAlignment="0" applyProtection="0"/>
    <xf numFmtId="0" fontId="12" fillId="0" borderId="6" applyNumberFormat="0" applyFill="0" applyAlignment="0" applyProtection="0"/>
    <xf numFmtId="0" fontId="39" fillId="0" borderId="15" applyNumberFormat="0" applyFill="0" applyAlignment="0" applyProtection="0"/>
    <xf numFmtId="0" fontId="8" fillId="4" borderId="0" applyNumberFormat="0" applyBorder="0" applyAlignment="0" applyProtection="0"/>
    <xf numFmtId="0" fontId="40" fillId="36" borderId="0" applyNumberFormat="0" applyBorder="0" applyAlignment="0" applyProtection="0"/>
    <xf numFmtId="0" fontId="1" fillId="0" borderId="0"/>
    <xf numFmtId="0" fontId="24" fillId="0" borderId="0"/>
    <xf numFmtId="0" fontId="24" fillId="0" borderId="0"/>
    <xf numFmtId="0" fontId="1" fillId="0" borderId="0"/>
    <xf numFmtId="0" fontId="24" fillId="0" borderId="0"/>
    <xf numFmtId="0" fontId="24" fillId="0" borderId="0"/>
    <xf numFmtId="0" fontId="1" fillId="0" borderId="0"/>
    <xf numFmtId="0" fontId="41" fillId="0" borderId="0"/>
    <xf numFmtId="0" fontId="1" fillId="0" borderId="0"/>
    <xf numFmtId="0" fontId="24" fillId="0" borderId="0"/>
    <xf numFmtId="0" fontId="1" fillId="0" borderId="0"/>
    <xf numFmtId="0" fontId="2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24" fillId="33" borderId="16" applyNumberFormat="0" applyFont="0" applyAlignment="0" applyProtection="0"/>
    <xf numFmtId="0" fontId="1" fillId="8" borderId="8" applyNumberFormat="0" applyFont="0" applyAlignment="0" applyProtection="0"/>
    <xf numFmtId="0" fontId="41" fillId="33" borderId="8" applyNumberFormat="0" applyFont="0" applyAlignment="0" applyProtection="0"/>
    <xf numFmtId="0" fontId="41" fillId="33" borderId="16"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7" fillId="36" borderId="16" applyNumberFormat="0" applyFont="0" applyAlignment="0" applyProtection="0"/>
    <xf numFmtId="0" fontId="24" fillId="33" borderId="16"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42" fillId="31" borderId="17"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applyFill="0" applyBorder="0"/>
    <xf numFmtId="0" fontId="24" fillId="0" borderId="0" applyFill="0" applyBorder="0"/>
    <xf numFmtId="0" fontId="24" fillId="0" borderId="0" applyFill="0" applyBorder="0"/>
    <xf numFmtId="0" fontId="2" fillId="0" borderId="0" applyNumberFormat="0" applyFill="0" applyBorder="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0" borderId="18" applyNumberFormat="0" applyFill="0" applyAlignment="0" applyProtection="0"/>
    <xf numFmtId="0" fontId="14" fillId="0" borderId="0" applyNumberFormat="0" applyFill="0" applyBorder="0" applyAlignment="0" applyProtection="0"/>
    <xf numFmtId="0" fontId="46" fillId="0" borderId="0" applyNumberForma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9" fontId="2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cellStyleXfs>
  <cellXfs count="283">
    <xf numFmtId="0" fontId="0" fillId="0" borderId="0" xfId="0"/>
    <xf numFmtId="0" fontId="17" fillId="30" borderId="0" xfId="0" applyFont="1" applyFill="1"/>
    <xf numFmtId="0" fontId="19" fillId="30" borderId="0" xfId="2" applyFont="1" applyFill="1"/>
    <xf numFmtId="0" fontId="20" fillId="30" borderId="0" xfId="0" applyFont="1" applyFill="1"/>
    <xf numFmtId="0" fontId="21" fillId="30" borderId="0" xfId="0" applyFont="1" applyFill="1"/>
    <xf numFmtId="0" fontId="22" fillId="30" borderId="0" xfId="0" applyFont="1" applyFill="1"/>
    <xf numFmtId="0" fontId="21" fillId="30" borderId="0" xfId="0" applyFont="1" applyFill="1" applyAlignment="1">
      <alignment wrapText="1"/>
    </xf>
    <xf numFmtId="0" fontId="17" fillId="30" borderId="0" xfId="0" applyFont="1" applyFill="1" applyAlignment="1"/>
    <xf numFmtId="0" fontId="17" fillId="0" borderId="0" xfId="0" applyFont="1"/>
    <xf numFmtId="0" fontId="17" fillId="0" borderId="0" xfId="0" applyFont="1" applyAlignment="1">
      <alignment horizontal="left"/>
    </xf>
    <xf numFmtId="0" fontId="17" fillId="0" borderId="0" xfId="0" applyFont="1" applyFill="1"/>
    <xf numFmtId="0" fontId="19" fillId="0" borderId="0" xfId="2" quotePrefix="1" applyFont="1"/>
    <xf numFmtId="0" fontId="20" fillId="0" borderId="0" xfId="0" applyFont="1" applyBorder="1"/>
    <xf numFmtId="0" fontId="20" fillId="0" borderId="19" xfId="0" applyFont="1" applyBorder="1"/>
    <xf numFmtId="0" fontId="48" fillId="0" borderId="0" xfId="0" applyFont="1" applyAlignment="1"/>
    <xf numFmtId="0" fontId="48" fillId="0" borderId="0" xfId="0" applyFont="1"/>
    <xf numFmtId="0" fontId="48" fillId="0" borderId="0" xfId="0" applyFont="1" applyAlignment="1">
      <alignment horizontal="left"/>
    </xf>
    <xf numFmtId="9" fontId="17" fillId="0" borderId="19" xfId="1" applyFont="1" applyBorder="1"/>
    <xf numFmtId="0" fontId="17" fillId="0" borderId="22" xfId="0" applyFont="1" applyBorder="1"/>
    <xf numFmtId="0" fontId="17" fillId="0" borderId="19" xfId="0" applyFont="1" applyBorder="1"/>
    <xf numFmtId="0" fontId="50" fillId="0" borderId="19" xfId="0" applyFont="1" applyBorder="1"/>
    <xf numFmtId="0" fontId="17" fillId="0" borderId="19" xfId="0" applyFont="1" applyBorder="1" applyAlignment="1">
      <alignment horizontal="left"/>
    </xf>
    <xf numFmtId="0" fontId="17" fillId="0" borderId="24" xfId="0" applyFont="1" applyBorder="1"/>
    <xf numFmtId="0" fontId="50" fillId="0" borderId="0" xfId="0" applyFont="1"/>
    <xf numFmtId="0" fontId="50" fillId="0" borderId="25" xfId="0" applyFont="1" applyBorder="1" applyAlignment="1">
      <alignment horizontal="right" vertical="center" wrapText="1"/>
    </xf>
    <xf numFmtId="0" fontId="20" fillId="0" borderId="0" xfId="0" applyFont="1"/>
    <xf numFmtId="0" fontId="17" fillId="0" borderId="0" xfId="0" applyFont="1" applyBorder="1" applyAlignment="1">
      <alignment horizontal="left"/>
    </xf>
    <xf numFmtId="9" fontId="17" fillId="0" borderId="0" xfId="1" applyFont="1" applyBorder="1"/>
    <xf numFmtId="0" fontId="53" fillId="0" borderId="0" xfId="0" applyFont="1" applyBorder="1"/>
    <xf numFmtId="9" fontId="17" fillId="0" borderId="25" xfId="1" applyFont="1" applyFill="1" applyBorder="1"/>
    <xf numFmtId="9" fontId="17" fillId="0" borderId="19" xfId="1" applyFont="1" applyFill="1" applyBorder="1"/>
    <xf numFmtId="9" fontId="17" fillId="0" borderId="21" xfId="1" applyFont="1" applyFill="1" applyBorder="1"/>
    <xf numFmtId="9" fontId="17" fillId="0" borderId="0" xfId="1" applyFont="1" applyFill="1" applyBorder="1"/>
    <xf numFmtId="9" fontId="17" fillId="0" borderId="23" xfId="1" applyFont="1" applyFill="1" applyBorder="1"/>
    <xf numFmtId="9" fontId="17" fillId="0" borderId="26" xfId="1" applyFont="1" applyFill="1" applyBorder="1"/>
    <xf numFmtId="9" fontId="17" fillId="0" borderId="27" xfId="1" applyFont="1" applyFill="1" applyBorder="1"/>
    <xf numFmtId="0" fontId="17" fillId="0" borderId="0" xfId="0" applyFont="1" applyAlignment="1">
      <alignment horizontal="center"/>
    </xf>
    <xf numFmtId="9" fontId="54" fillId="0" borderId="19" xfId="1" applyFont="1" applyBorder="1" applyAlignment="1"/>
    <xf numFmtId="9" fontId="54" fillId="0" borderId="0" xfId="1" applyFont="1" applyBorder="1" applyAlignment="1"/>
    <xf numFmtId="0" fontId="17" fillId="0" borderId="0" xfId="0" applyFont="1" applyBorder="1"/>
    <xf numFmtId="0" fontId="17" fillId="0" borderId="24" xfId="0" applyFont="1" applyBorder="1" applyAlignment="1"/>
    <xf numFmtId="0" fontId="17" fillId="0" borderId="0" xfId="0" applyFont="1" applyBorder="1" applyAlignment="1"/>
    <xf numFmtId="49" fontId="17" fillId="0" borderId="0" xfId="0" applyNumberFormat="1" applyFont="1" applyBorder="1" applyAlignment="1">
      <alignment horizontal="left" wrapText="1"/>
    </xf>
    <xf numFmtId="0" fontId="17" fillId="0" borderId="0" xfId="0" applyFont="1" applyAlignment="1">
      <alignment wrapText="1"/>
    </xf>
    <xf numFmtId="0" fontId="17" fillId="0" borderId="19" xfId="0" applyFont="1" applyBorder="1" applyAlignment="1">
      <alignment horizontal="right" wrapText="1"/>
    </xf>
    <xf numFmtId="0" fontId="17" fillId="0" borderId="30" xfId="0" applyFont="1" applyBorder="1" applyAlignment="1">
      <alignment horizontal="right" vertical="center" wrapText="1"/>
    </xf>
    <xf numFmtId="0" fontId="17" fillId="0" borderId="29" xfId="0" applyFont="1" applyBorder="1" applyAlignment="1">
      <alignment horizontal="right" vertical="center" wrapText="1"/>
    </xf>
    <xf numFmtId="9" fontId="54" fillId="0" borderId="19" xfId="1" applyFont="1" applyBorder="1" applyAlignment="1">
      <alignment horizontal="right"/>
    </xf>
    <xf numFmtId="0" fontId="17" fillId="0" borderId="19" xfId="0" applyFont="1" applyBorder="1" applyAlignment="1">
      <alignment horizontal="right"/>
    </xf>
    <xf numFmtId="49" fontId="17" fillId="0" borderId="19" xfId="0" applyNumberFormat="1" applyFont="1" applyBorder="1" applyAlignment="1">
      <alignment horizontal="left" wrapText="1"/>
    </xf>
    <xf numFmtId="0" fontId="47" fillId="0" borderId="0" xfId="0" applyFont="1" applyAlignment="1">
      <alignment horizontal="left"/>
    </xf>
    <xf numFmtId="9" fontId="54" fillId="0" borderId="0" xfId="1" applyFont="1" applyBorder="1" applyAlignment="1">
      <alignment horizontal="right"/>
    </xf>
    <xf numFmtId="0" fontId="17" fillId="0" borderId="0" xfId="0" applyFont="1" applyBorder="1" applyAlignment="1">
      <alignment horizontal="right"/>
    </xf>
    <xf numFmtId="0" fontId="17" fillId="0" borderId="0" xfId="0" applyFont="1" applyAlignment="1">
      <alignment vertical="center" wrapText="1"/>
    </xf>
    <xf numFmtId="0" fontId="17" fillId="0" borderId="25" xfId="0" applyFont="1" applyBorder="1"/>
    <xf numFmtId="0" fontId="20" fillId="0" borderId="0" xfId="0" applyFont="1" applyAlignment="1">
      <alignment horizontal="left"/>
    </xf>
    <xf numFmtId="0" fontId="17" fillId="0" borderId="29" xfId="0" applyFont="1" applyFill="1" applyBorder="1" applyAlignment="1">
      <alignment horizontal="right"/>
    </xf>
    <xf numFmtId="0" fontId="17" fillId="0" borderId="19" xfId="0" applyFont="1" applyFill="1" applyBorder="1" applyAlignment="1">
      <alignment horizontal="right"/>
    </xf>
    <xf numFmtId="0" fontId="17" fillId="0" borderId="33" xfId="0" applyFont="1" applyFill="1" applyBorder="1"/>
    <xf numFmtId="0" fontId="17" fillId="0" borderId="0" xfId="0" applyFont="1" applyFill="1" applyBorder="1"/>
    <xf numFmtId="0" fontId="17" fillId="0" borderId="33" xfId="0" applyFont="1" applyFill="1" applyBorder="1" applyAlignment="1"/>
    <xf numFmtId="0" fontId="17" fillId="0" borderId="0" xfId="0" applyFont="1" applyFill="1" applyBorder="1" applyAlignment="1"/>
    <xf numFmtId="0" fontId="17" fillId="0" borderId="0" xfId="0" applyNumberFormat="1" applyFont="1" applyBorder="1" applyAlignment="1">
      <alignment horizontal="left" wrapText="1"/>
    </xf>
    <xf numFmtId="0" fontId="17" fillId="0" borderId="19" xfId="0" applyFont="1" applyBorder="1" applyAlignment="1"/>
    <xf numFmtId="0" fontId="17" fillId="0" borderId="19" xfId="0" applyFont="1" applyBorder="1" applyAlignment="1">
      <alignment horizontal="right" vertical="center"/>
    </xf>
    <xf numFmtId="1" fontId="47" fillId="0" borderId="0" xfId="1" applyNumberFormat="1" applyFont="1" applyBorder="1" applyAlignment="1">
      <alignment horizontal="left"/>
    </xf>
    <xf numFmtId="0" fontId="17" fillId="0" borderId="0" xfId="0" applyFont="1" applyAlignment="1">
      <alignment horizontal="right"/>
    </xf>
    <xf numFmtId="9" fontId="17" fillId="0" borderId="20" xfId="1" applyFont="1" applyBorder="1" applyAlignment="1">
      <alignment horizontal="right"/>
    </xf>
    <xf numFmtId="0" fontId="17" fillId="0" borderId="22" xfId="0" applyFont="1" applyFill="1" applyBorder="1" applyAlignment="1">
      <alignment horizontal="right"/>
    </xf>
    <xf numFmtId="0" fontId="17" fillId="0" borderId="24" xfId="0" applyFont="1" applyFill="1" applyBorder="1" applyAlignment="1">
      <alignment horizontal="right"/>
    </xf>
    <xf numFmtId="0" fontId="17" fillId="0" borderId="0" xfId="0" applyFont="1" applyFill="1" applyBorder="1" applyAlignment="1">
      <alignment horizontal="right"/>
    </xf>
    <xf numFmtId="9" fontId="17" fillId="0" borderId="0" xfId="1" applyFont="1" applyBorder="1" applyAlignment="1">
      <alignment horizontal="right" vertical="center" wrapText="1"/>
    </xf>
    <xf numFmtId="0" fontId="17" fillId="0" borderId="24" xfId="0" applyFont="1" applyBorder="1" applyAlignment="1">
      <alignment horizontal="right" vertical="center" wrapText="1"/>
    </xf>
    <xf numFmtId="0" fontId="17" fillId="0" borderId="0" xfId="0" applyFont="1" applyBorder="1" applyAlignment="1">
      <alignment horizontal="left" vertical="center"/>
    </xf>
    <xf numFmtId="0" fontId="17" fillId="0" borderId="19" xfId="0" applyFont="1" applyFill="1" applyBorder="1"/>
    <xf numFmtId="0" fontId="17" fillId="0" borderId="24" xfId="0" applyFont="1" applyFill="1" applyBorder="1"/>
    <xf numFmtId="0" fontId="17" fillId="0" borderId="24" xfId="0" applyFont="1" applyFill="1" applyBorder="1" applyAlignment="1"/>
    <xf numFmtId="0" fontId="17" fillId="0" borderId="0" xfId="0" applyFont="1" applyBorder="1" applyAlignment="1">
      <alignment horizontal="right" wrapText="1"/>
    </xf>
    <xf numFmtId="0" fontId="17" fillId="0" borderId="0" xfId="0" applyFont="1" applyBorder="1" applyAlignment="1">
      <alignment horizontal="right" vertical="center"/>
    </xf>
    <xf numFmtId="0" fontId="17" fillId="0" borderId="22" xfId="0" applyFont="1" applyBorder="1" applyAlignment="1">
      <alignment horizontal="right"/>
    </xf>
    <xf numFmtId="0" fontId="17" fillId="0" borderId="24" xfId="0" applyFont="1" applyBorder="1" applyAlignment="1">
      <alignment horizontal="right"/>
    </xf>
    <xf numFmtId="0" fontId="48" fillId="0" borderId="0" xfId="0" applyFont="1" applyBorder="1"/>
    <xf numFmtId="0" fontId="17" fillId="0" borderId="34" xfId="0" applyFont="1" applyBorder="1"/>
    <xf numFmtId="0" fontId="50" fillId="0" borderId="0" xfId="0" applyFont="1" applyBorder="1" applyAlignment="1">
      <alignment horizontal="right"/>
    </xf>
    <xf numFmtId="0" fontId="50" fillId="0" borderId="0" xfId="0" applyFont="1" applyAlignment="1">
      <alignment horizontal="right"/>
    </xf>
    <xf numFmtId="0" fontId="17" fillId="0" borderId="25" xfId="0" applyFont="1" applyBorder="1" applyAlignment="1">
      <alignment horizontal="right" wrapText="1"/>
    </xf>
    <xf numFmtId="0" fontId="50" fillId="0" borderId="25" xfId="0" applyFont="1" applyBorder="1" applyAlignment="1">
      <alignment horizontal="right" wrapText="1"/>
    </xf>
    <xf numFmtId="0" fontId="17" fillId="0" borderId="25" xfId="0" applyFont="1" applyBorder="1" applyAlignment="1">
      <alignment wrapText="1"/>
    </xf>
    <xf numFmtId="0" fontId="50" fillId="0" borderId="0" xfId="0" applyFont="1" applyBorder="1" applyAlignment="1">
      <alignment horizontal="right" wrapText="1"/>
    </xf>
    <xf numFmtId="0" fontId="48" fillId="0" borderId="0" xfId="0" applyFont="1" applyFill="1" applyBorder="1"/>
    <xf numFmtId="9" fontId="17" fillId="0" borderId="36" xfId="1" applyFont="1" applyBorder="1" applyAlignment="1"/>
    <xf numFmtId="0" fontId="17" fillId="0" borderId="0" xfId="0" applyFont="1" applyAlignment="1"/>
    <xf numFmtId="0" fontId="17" fillId="0" borderId="0" xfId="0" applyFont="1" applyBorder="1" applyAlignment="1">
      <alignment horizontal="left" vertical="center" wrapText="1"/>
    </xf>
    <xf numFmtId="0" fontId="17" fillId="0" borderId="25" xfId="0" applyFont="1" applyBorder="1" applyAlignment="1">
      <alignment horizontal="right" vertical="center" wrapText="1"/>
    </xf>
    <xf numFmtId="0" fontId="17" fillId="0" borderId="31" xfId="0" applyFont="1" applyBorder="1" applyAlignment="1">
      <alignment horizontal="right" vertical="center" wrapText="1"/>
    </xf>
    <xf numFmtId="0" fontId="17" fillId="0" borderId="25" xfId="0" applyFont="1" applyBorder="1" applyAlignment="1">
      <alignment vertical="center" wrapText="1"/>
    </xf>
    <xf numFmtId="9" fontId="17" fillId="0" borderId="34" xfId="1" applyFont="1" applyBorder="1"/>
    <xf numFmtId="9" fontId="17" fillId="0" borderId="36" xfId="1" applyFont="1" applyBorder="1"/>
    <xf numFmtId="0" fontId="17" fillId="0" borderId="0" xfId="0" applyFont="1" applyAlignment="1">
      <alignment horizontal="center" wrapText="1"/>
    </xf>
    <xf numFmtId="9" fontId="17" fillId="0" borderId="37" xfId="1" applyFont="1" applyBorder="1" applyAlignment="1">
      <alignment horizontal="right"/>
    </xf>
    <xf numFmtId="0" fontId="17" fillId="0" borderId="34" xfId="0" applyFont="1" applyBorder="1" applyAlignment="1">
      <alignment horizontal="left"/>
    </xf>
    <xf numFmtId="9" fontId="17" fillId="0" borderId="36" xfId="1" applyFont="1" applyBorder="1" applyAlignment="1">
      <alignment horizontal="right"/>
    </xf>
    <xf numFmtId="0" fontId="17" fillId="0" borderId="0" xfId="0" quotePrefix="1" applyFont="1" applyBorder="1" applyAlignment="1">
      <alignment horizontal="left"/>
    </xf>
    <xf numFmtId="9" fontId="17" fillId="0" borderId="36" xfId="1" applyFont="1" applyBorder="1" applyAlignment="1">
      <alignment horizontal="right" vertical="center" wrapText="1"/>
    </xf>
    <xf numFmtId="0" fontId="56" fillId="0" borderId="0" xfId="0" applyFont="1" applyFill="1"/>
    <xf numFmtId="0" fontId="48" fillId="0" borderId="0" xfId="0" applyFont="1" applyBorder="1" applyAlignment="1">
      <alignment horizontal="left"/>
    </xf>
    <xf numFmtId="1" fontId="17" fillId="0" borderId="34" xfId="0" applyNumberFormat="1" applyFont="1" applyBorder="1"/>
    <xf numFmtId="1" fontId="17" fillId="0" borderId="0" xfId="0" applyNumberFormat="1" applyFont="1"/>
    <xf numFmtId="0" fontId="17" fillId="0" borderId="25" xfId="0" applyFont="1" applyBorder="1" applyAlignment="1">
      <alignment horizontal="left" vertical="center" wrapText="1"/>
    </xf>
    <xf numFmtId="1" fontId="17" fillId="0" borderId="34" xfId="0" applyNumberFormat="1" applyFont="1" applyBorder="1" applyAlignment="1">
      <alignment horizontal="right"/>
    </xf>
    <xf numFmtId="1" fontId="17" fillId="0" borderId="34" xfId="0" quotePrefix="1" applyNumberFormat="1" applyFont="1" applyBorder="1" applyAlignment="1">
      <alignment horizontal="right"/>
    </xf>
    <xf numFmtId="0" fontId="17" fillId="0" borderId="34" xfId="0" quotePrefix="1" applyFont="1" applyBorder="1" applyAlignment="1">
      <alignment horizontal="left"/>
    </xf>
    <xf numFmtId="1" fontId="17" fillId="0" borderId="0" xfId="0" applyNumberFormat="1" applyFont="1" applyBorder="1" applyAlignment="1">
      <alignment horizontal="right"/>
    </xf>
    <xf numFmtId="1" fontId="17" fillId="0" borderId="0" xfId="0" quotePrefix="1" applyNumberFormat="1" applyFont="1" applyBorder="1" applyAlignment="1">
      <alignment horizontal="right"/>
    </xf>
    <xf numFmtId="0" fontId="17"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17" fillId="0" borderId="25" xfId="0" applyFont="1" applyFill="1" applyBorder="1" applyAlignment="1">
      <alignment horizontal="right" vertical="center" wrapText="1"/>
    </xf>
    <xf numFmtId="0" fontId="17" fillId="0" borderId="25" xfId="0" applyFont="1" applyFill="1" applyBorder="1" applyAlignment="1">
      <alignment horizontal="left" vertical="center" wrapText="1"/>
    </xf>
    <xf numFmtId="9" fontId="20" fillId="0" borderId="0" xfId="1" applyFont="1" applyBorder="1"/>
    <xf numFmtId="0" fontId="17" fillId="0" borderId="31" xfId="0" applyFont="1" applyFill="1" applyBorder="1" applyAlignment="1">
      <alignment horizontal="right" vertical="center" wrapText="1"/>
    </xf>
    <xf numFmtId="0" fontId="58" fillId="0" borderId="39" xfId="0" applyFont="1" applyFill="1" applyBorder="1" applyAlignment="1">
      <alignment horizontal="right" vertical="center"/>
    </xf>
    <xf numFmtId="9" fontId="58" fillId="0" borderId="0" xfId="1" applyFont="1" applyBorder="1"/>
    <xf numFmtId="0" fontId="17" fillId="0" borderId="34" xfId="0" applyFont="1" applyBorder="1" applyAlignment="1">
      <alignment horizontal="right" vertical="center"/>
    </xf>
    <xf numFmtId="0" fontId="17" fillId="0" borderId="0" xfId="0" quotePrefix="1" applyFont="1"/>
    <xf numFmtId="0" fontId="17" fillId="0" borderId="0" xfId="0" applyFont="1" applyBorder="1" applyAlignment="1">
      <alignment vertical="center"/>
    </xf>
    <xf numFmtId="0" fontId="17" fillId="0" borderId="0" xfId="0" quotePrefix="1" applyFont="1" applyAlignment="1">
      <alignment horizontal="left"/>
    </xf>
    <xf numFmtId="9" fontId="17" fillId="0" borderId="0" xfId="1" applyFont="1" applyFill="1" applyBorder="1" applyAlignment="1">
      <alignment horizontal="right" vertical="center" wrapText="1"/>
    </xf>
    <xf numFmtId="0" fontId="58" fillId="0" borderId="30" xfId="0" applyFont="1" applyFill="1" applyBorder="1" applyAlignment="1">
      <alignment horizontal="right" vertical="center"/>
    </xf>
    <xf numFmtId="0" fontId="50" fillId="0" borderId="19" xfId="0" applyFont="1" applyBorder="1" applyAlignment="1">
      <alignment horizontal="right"/>
    </xf>
    <xf numFmtId="9" fontId="58" fillId="0" borderId="34" xfId="1" applyFont="1" applyBorder="1"/>
    <xf numFmtId="9" fontId="17" fillId="0" borderId="0" xfId="1" applyFont="1" applyBorder="1" applyAlignment="1">
      <alignment horizontal="right" vertical="center"/>
    </xf>
    <xf numFmtId="0" fontId="17" fillId="0" borderId="0" xfId="0" applyNumberFormat="1" applyFont="1" applyBorder="1" applyAlignment="1">
      <alignment horizontal="left"/>
    </xf>
    <xf numFmtId="9" fontId="17" fillId="0" borderId="0" xfId="1" applyFont="1" applyFill="1" applyBorder="1" applyAlignment="1">
      <alignment horizontal="right" wrapText="1"/>
    </xf>
    <xf numFmtId="0" fontId="19" fillId="0" borderId="0" xfId="2" quotePrefix="1" applyFont="1" applyAlignment="1">
      <alignment horizontal="left"/>
    </xf>
    <xf numFmtId="0" fontId="17" fillId="0" borderId="22" xfId="0" applyFont="1" applyFill="1" applyBorder="1" applyAlignment="1"/>
    <xf numFmtId="9" fontId="17" fillId="0" borderId="35" xfId="1" applyFont="1" applyFill="1" applyBorder="1" applyAlignment="1"/>
    <xf numFmtId="0" fontId="17" fillId="0" borderId="25" xfId="0" applyFont="1" applyBorder="1" applyAlignment="1">
      <alignment vertical="center"/>
    </xf>
    <xf numFmtId="0" fontId="48" fillId="0" borderId="0" xfId="0" applyFont="1" applyAlignment="1">
      <alignment wrapText="1"/>
    </xf>
    <xf numFmtId="1" fontId="60" fillId="0" borderId="0" xfId="1" applyNumberFormat="1" applyFont="1" applyBorder="1" applyAlignment="1">
      <alignment horizontal="left"/>
    </xf>
    <xf numFmtId="9" fontId="54" fillId="0" borderId="0" xfId="1" applyNumberFormat="1" applyFont="1" applyBorder="1" applyAlignment="1"/>
    <xf numFmtId="9" fontId="54" fillId="0" borderId="19" xfId="1" applyNumberFormat="1" applyFont="1" applyBorder="1" applyAlignment="1">
      <alignment horizontal="right"/>
    </xf>
    <xf numFmtId="0" fontId="17" fillId="0" borderId="44" xfId="0" applyFont="1" applyFill="1" applyBorder="1" applyAlignment="1">
      <alignment horizontal="right"/>
    </xf>
    <xf numFmtId="0" fontId="17" fillId="0" borderId="43" xfId="0" applyFont="1" applyFill="1" applyBorder="1" applyAlignment="1">
      <alignment horizontal="right"/>
    </xf>
    <xf numFmtId="9" fontId="17" fillId="0" borderId="44" xfId="1" applyFont="1" applyBorder="1"/>
    <xf numFmtId="9" fontId="17" fillId="0" borderId="43" xfId="1" applyFont="1" applyBorder="1"/>
    <xf numFmtId="9" fontId="17" fillId="0" borderId="0" xfId="1" applyNumberFormat="1" applyFont="1" applyBorder="1"/>
    <xf numFmtId="1" fontId="17" fillId="0" borderId="19" xfId="0" applyNumberFormat="1" applyFont="1" applyBorder="1" applyAlignment="1">
      <alignment horizontal="right" vertical="center" wrapText="1"/>
    </xf>
    <xf numFmtId="1" fontId="17" fillId="0" borderId="0" xfId="1" applyNumberFormat="1" applyFont="1" applyBorder="1" applyAlignment="1">
      <alignment horizontal="right" vertical="center" wrapText="1"/>
    </xf>
    <xf numFmtId="1" fontId="54" fillId="0" borderId="0" xfId="1" applyNumberFormat="1" applyFont="1" applyBorder="1" applyAlignment="1">
      <alignment horizontal="right"/>
    </xf>
    <xf numFmtId="1" fontId="54" fillId="0" borderId="19" xfId="1" applyNumberFormat="1" applyFont="1" applyBorder="1" applyAlignment="1">
      <alignment horizontal="right"/>
    </xf>
    <xf numFmtId="9" fontId="54" fillId="0" borderId="0" xfId="1" applyNumberFormat="1" applyFont="1" applyBorder="1" applyAlignment="1">
      <alignment horizontal="right"/>
    </xf>
    <xf numFmtId="0" fontId="17" fillId="0" borderId="25" xfId="0" applyFont="1" applyBorder="1" applyAlignment="1">
      <alignment horizontal="left"/>
    </xf>
    <xf numFmtId="9" fontId="17" fillId="0" borderId="25" xfId="1" applyFont="1" applyBorder="1"/>
    <xf numFmtId="9" fontId="17" fillId="0" borderId="30" xfId="1" applyFont="1" applyBorder="1"/>
    <xf numFmtId="9" fontId="17" fillId="0" borderId="25" xfId="1" applyFont="1" applyBorder="1" applyAlignment="1">
      <alignment horizontal="right"/>
    </xf>
    <xf numFmtId="9" fontId="50" fillId="0" borderId="25" xfId="1" applyFont="1" applyBorder="1" applyAlignment="1">
      <alignment horizontal="right"/>
    </xf>
    <xf numFmtId="0" fontId="50" fillId="0" borderId="25" xfId="0" applyFont="1" applyBorder="1"/>
    <xf numFmtId="0" fontId="17" fillId="0" borderId="30" xfId="0" applyFont="1" applyBorder="1"/>
    <xf numFmtId="0" fontId="50" fillId="0" borderId="25" xfId="0" applyFont="1" applyBorder="1" applyAlignment="1">
      <alignment horizontal="right"/>
    </xf>
    <xf numFmtId="1" fontId="17" fillId="0" borderId="0" xfId="0" applyNumberFormat="1" applyFont="1" applyBorder="1"/>
    <xf numFmtId="0" fontId="57" fillId="0" borderId="25" xfId="0" applyFont="1" applyFill="1" applyBorder="1"/>
    <xf numFmtId="0" fontId="17" fillId="0" borderId="31" xfId="0" applyFont="1" applyBorder="1" applyAlignment="1">
      <alignment horizontal="right"/>
    </xf>
    <xf numFmtId="9" fontId="17" fillId="0" borderId="31" xfId="1" applyFont="1" applyBorder="1"/>
    <xf numFmtId="0" fontId="17" fillId="0" borderId="25" xfId="0" applyFont="1" applyBorder="1" applyAlignment="1">
      <alignment horizontal="right"/>
    </xf>
    <xf numFmtId="9" fontId="17" fillId="0" borderId="25" xfId="1" applyFont="1" applyFill="1" applyBorder="1" applyAlignment="1">
      <alignment horizontal="right"/>
    </xf>
    <xf numFmtId="9" fontId="17" fillId="0" borderId="30" xfId="1" applyFont="1" applyFill="1" applyBorder="1"/>
    <xf numFmtId="0" fontId="17" fillId="0" borderId="43" xfId="0" applyFont="1" applyBorder="1" applyAlignment="1">
      <alignment horizontal="right"/>
    </xf>
    <xf numFmtId="0" fontId="17" fillId="0" borderId="19" xfId="0" quotePrefix="1" applyFont="1" applyBorder="1" applyAlignment="1">
      <alignment horizontal="left"/>
    </xf>
    <xf numFmtId="0" fontId="17" fillId="0" borderId="19" xfId="0" quotePrefix="1" applyNumberFormat="1" applyFont="1" applyBorder="1" applyAlignment="1">
      <alignment horizontal="left" wrapText="1"/>
    </xf>
    <xf numFmtId="9" fontId="54" fillId="0" borderId="35" xfId="1" applyNumberFormat="1" applyFont="1" applyBorder="1" applyAlignment="1">
      <alignment horizontal="right"/>
    </xf>
    <xf numFmtId="1" fontId="47" fillId="0" borderId="19" xfId="1" applyNumberFormat="1" applyFont="1" applyBorder="1" applyAlignment="1">
      <alignment horizontal="left"/>
    </xf>
    <xf numFmtId="49" fontId="17" fillId="0" borderId="19" xfId="0" quotePrefix="1" applyNumberFormat="1" applyFont="1" applyBorder="1" applyAlignment="1">
      <alignment horizontal="left" wrapText="1"/>
    </xf>
    <xf numFmtId="9" fontId="17" fillId="0" borderId="30" xfId="1" applyFont="1" applyBorder="1" applyAlignment="1">
      <alignment horizontal="right"/>
    </xf>
    <xf numFmtId="0" fontId="17" fillId="0" borderId="19" xfId="0" applyFont="1" applyBorder="1" applyAlignment="1">
      <alignment horizontal="right" vertical="center" wrapText="1"/>
    </xf>
    <xf numFmtId="0" fontId="48" fillId="0" borderId="0" xfId="0" applyFont="1" applyFill="1" applyBorder="1" applyAlignment="1">
      <alignment horizontal="left" wrapText="1"/>
    </xf>
    <xf numFmtId="0" fontId="17" fillId="0" borderId="0" xfId="0" applyFont="1" applyBorder="1" applyAlignment="1">
      <alignment horizontal="left" vertical="center" wrapText="1"/>
    </xf>
    <xf numFmtId="0" fontId="17" fillId="0" borderId="0" xfId="0" applyFont="1" applyBorder="1" applyAlignment="1">
      <alignment horizontal="right" vertical="center" wrapText="1"/>
    </xf>
    <xf numFmtId="0" fontId="58" fillId="0" borderId="24" xfId="0" applyFont="1" applyFill="1" applyBorder="1" applyAlignment="1">
      <alignment horizontal="right" vertical="center"/>
    </xf>
    <xf numFmtId="0" fontId="17" fillId="0" borderId="44" xfId="0" applyFont="1" applyBorder="1"/>
    <xf numFmtId="0" fontId="17" fillId="0" borderId="33" xfId="0" applyFont="1" applyBorder="1"/>
    <xf numFmtId="9" fontId="47" fillId="0" borderId="0" xfId="1" applyFont="1" applyBorder="1"/>
    <xf numFmtId="0" fontId="17" fillId="0" borderId="0" xfId="0" applyFont="1" applyFill="1" applyAlignment="1">
      <alignment wrapText="1"/>
    </xf>
    <xf numFmtId="0" fontId="17" fillId="0" borderId="49" xfId="0" applyFont="1" applyFill="1" applyBorder="1" applyAlignment="1">
      <alignment horizontal="right" vertical="center" wrapText="1"/>
    </xf>
    <xf numFmtId="9" fontId="17" fillId="0" borderId="49" xfId="1" applyFont="1" applyBorder="1"/>
    <xf numFmtId="1" fontId="47" fillId="0" borderId="0" xfId="0" applyNumberFormat="1" applyFont="1" applyBorder="1" applyAlignment="1">
      <alignment horizontal="left"/>
    </xf>
    <xf numFmtId="0" fontId="17" fillId="0" borderId="47" xfId="0" applyFont="1" applyBorder="1" applyAlignment="1">
      <alignment horizontal="right" vertical="center" wrapText="1"/>
    </xf>
    <xf numFmtId="0" fontId="47" fillId="0" borderId="0" xfId="0" applyFont="1"/>
    <xf numFmtId="0" fontId="50" fillId="0" borderId="49" xfId="0" applyFont="1" applyBorder="1" applyAlignment="1">
      <alignment horizontal="left" wrapText="1"/>
    </xf>
    <xf numFmtId="0" fontId="50" fillId="0" borderId="0" xfId="0" applyFont="1" applyBorder="1" applyAlignment="1">
      <alignment horizontal="left" wrapText="1"/>
    </xf>
    <xf numFmtId="0" fontId="50" fillId="0" borderId="0" xfId="0" applyFont="1" applyAlignment="1">
      <alignment horizontal="left"/>
    </xf>
    <xf numFmtId="0" fontId="50" fillId="0" borderId="19" xfId="0" applyFont="1" applyBorder="1" applyAlignment="1">
      <alignment horizontal="left"/>
    </xf>
    <xf numFmtId="9" fontId="50" fillId="0" borderId="49" xfId="1" applyFont="1" applyBorder="1" applyAlignment="1">
      <alignment horizontal="left"/>
    </xf>
    <xf numFmtId="0" fontId="17" fillId="0" borderId="49" xfId="0" applyFont="1" applyBorder="1" applyAlignment="1">
      <alignment horizontal="left" wrapText="1"/>
    </xf>
    <xf numFmtId="0" fontId="17" fillId="0" borderId="0" xfId="0" applyFont="1" applyBorder="1" applyAlignment="1">
      <alignment horizontal="left" wrapText="1"/>
    </xf>
    <xf numFmtId="9" fontId="17" fillId="0" borderId="49" xfId="1" applyFont="1" applyBorder="1" applyAlignment="1">
      <alignment horizontal="left"/>
    </xf>
    <xf numFmtId="0" fontId="47" fillId="0" borderId="19" xfId="0" applyFont="1" applyBorder="1" applyAlignment="1">
      <alignment horizontal="left"/>
    </xf>
    <xf numFmtId="0" fontId="51" fillId="0" borderId="0" xfId="0" applyFont="1" applyAlignment="1">
      <alignment horizontal="left"/>
    </xf>
    <xf numFmtId="0" fontId="17" fillId="0" borderId="55" xfId="0" applyFont="1" applyBorder="1" applyAlignment="1">
      <alignment horizontal="right" vertical="center" wrapText="1"/>
    </xf>
    <xf numFmtId="0" fontId="48" fillId="0" borderId="0" xfId="0" applyFont="1" applyAlignment="1">
      <alignment horizontal="left" wrapText="1"/>
    </xf>
    <xf numFmtId="0" fontId="21" fillId="30" borderId="0" xfId="0" applyFont="1" applyFill="1" applyAlignment="1">
      <alignment horizontal="left" wrapText="1"/>
    </xf>
    <xf numFmtId="0" fontId="48" fillId="0" borderId="0" xfId="0" applyFont="1" applyAlignment="1">
      <alignment horizontal="left" vertical="top" wrapText="1"/>
    </xf>
    <xf numFmtId="0" fontId="48" fillId="0" borderId="0" xfId="0" applyFont="1" applyAlignment="1">
      <alignment horizontal="left" wrapText="1"/>
    </xf>
    <xf numFmtId="0" fontId="17" fillId="0" borderId="27"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6" xfId="0" applyFont="1" applyBorder="1" applyAlignment="1">
      <alignment horizontal="right" vertical="center" wrapText="1"/>
    </xf>
    <xf numFmtId="0" fontId="17" fillId="0" borderId="19" xfId="0" applyFont="1" applyBorder="1" applyAlignment="1">
      <alignment horizontal="right" vertical="center" wrapText="1"/>
    </xf>
    <xf numFmtId="0" fontId="48" fillId="0" borderId="0" xfId="0" applyFont="1" applyFill="1" applyBorder="1" applyAlignment="1">
      <alignment horizontal="left" wrapText="1"/>
    </xf>
    <xf numFmtId="0" fontId="17" fillId="0" borderId="26" xfId="0" applyFont="1" applyBorder="1" applyAlignment="1">
      <alignment horizontal="left" vertical="center" wrapText="1"/>
    </xf>
    <xf numFmtId="0" fontId="17" fillId="0" borderId="19" xfId="0" applyFont="1" applyBorder="1" applyAlignment="1">
      <alignment horizontal="left" vertical="center" wrapText="1"/>
    </xf>
    <xf numFmtId="0" fontId="50" fillId="0" borderId="25" xfId="0" applyFont="1" applyFill="1" applyBorder="1" applyAlignment="1">
      <alignment horizontal="center" vertical="center"/>
    </xf>
    <xf numFmtId="0" fontId="17" fillId="0" borderId="28" xfId="0" applyFont="1" applyBorder="1" applyAlignment="1">
      <alignment horizontal="right" vertical="center"/>
    </xf>
    <xf numFmtId="0" fontId="17" fillId="0" borderId="22" xfId="0" applyFont="1" applyBorder="1" applyAlignment="1">
      <alignment horizontal="right" vertical="center"/>
    </xf>
    <xf numFmtId="0" fontId="17" fillId="0" borderId="26" xfId="0" applyFont="1" applyBorder="1" applyAlignment="1">
      <alignment horizontal="left" vertical="center"/>
    </xf>
    <xf numFmtId="0" fontId="0" fillId="0" borderId="19" xfId="0" applyBorder="1" applyAlignment="1">
      <alignment horizontal="left" vertical="center"/>
    </xf>
    <xf numFmtId="0" fontId="17" fillId="0" borderId="25"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9" xfId="0" applyFont="1" applyBorder="1" applyAlignment="1">
      <alignment horizontal="left" vertical="center"/>
    </xf>
    <xf numFmtId="0" fontId="48" fillId="0" borderId="26" xfId="0" applyFont="1" applyFill="1" applyBorder="1" applyAlignment="1">
      <alignment horizontal="left" wrapText="1"/>
    </xf>
    <xf numFmtId="0" fontId="24" fillId="0" borderId="26" xfId="0" applyFont="1" applyFill="1" applyBorder="1" applyAlignment="1">
      <alignment horizontal="left" wrapText="1"/>
    </xf>
    <xf numFmtId="0" fontId="24" fillId="0" borderId="47" xfId="0" applyFont="1" applyFill="1" applyBorder="1" applyAlignment="1">
      <alignment horizontal="left" wrapText="1"/>
    </xf>
    <xf numFmtId="0" fontId="17" fillId="0" borderId="25" xfId="0" applyFont="1" applyBorder="1" applyAlignment="1">
      <alignment horizontal="center"/>
    </xf>
    <xf numFmtId="0" fontId="17" fillId="0" borderId="46" xfId="0" applyFont="1" applyBorder="1" applyAlignment="1">
      <alignment horizont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26" xfId="0" applyFont="1" applyBorder="1" applyAlignment="1">
      <alignment horizontal="center" vertical="center"/>
    </xf>
    <xf numFmtId="0" fontId="17" fillId="0" borderId="19" xfId="0" applyFont="1" applyBorder="1" applyAlignment="1">
      <alignment horizontal="center" vertical="center"/>
    </xf>
    <xf numFmtId="0" fontId="48" fillId="0" borderId="0" xfId="0" applyFont="1" applyBorder="1" applyAlignment="1">
      <alignment horizontal="left" wrapText="1"/>
    </xf>
    <xf numFmtId="0" fontId="17" fillId="0" borderId="46" xfId="0" applyFont="1" applyBorder="1" applyAlignment="1">
      <alignment horizontal="center" vertical="center"/>
    </xf>
    <xf numFmtId="0" fontId="17" fillId="0" borderId="46" xfId="0" applyFont="1" applyBorder="1" applyAlignment="1">
      <alignment horizontal="center" vertical="center" wrapText="1"/>
    </xf>
    <xf numFmtId="0" fontId="48" fillId="0" borderId="45" xfId="0" applyFont="1" applyBorder="1" applyAlignment="1">
      <alignment horizontal="left" wrapText="1"/>
    </xf>
    <xf numFmtId="0" fontId="17" fillId="0" borderId="38"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25" xfId="0" applyFont="1" applyFill="1" applyBorder="1" applyAlignment="1">
      <alignment horizontal="center"/>
    </xf>
    <xf numFmtId="0" fontId="17" fillId="0" borderId="49" xfId="0" applyFont="1" applyFill="1" applyBorder="1" applyAlignment="1">
      <alignment horizontal="center"/>
    </xf>
    <xf numFmtId="0" fontId="48" fillId="0" borderId="26" xfId="0" applyFont="1" applyBorder="1" applyAlignment="1">
      <alignment horizontal="left" wrapText="1"/>
    </xf>
    <xf numFmtId="0" fontId="17" fillId="0" borderId="26"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58" fillId="0" borderId="49" xfId="0" applyFont="1" applyFill="1" applyBorder="1" applyAlignment="1">
      <alignment horizontal="center" wrapText="1"/>
    </xf>
    <xf numFmtId="0" fontId="58" fillId="0" borderId="48" xfId="0" applyFont="1" applyFill="1" applyBorder="1" applyAlignment="1">
      <alignment horizontal="center" wrapText="1"/>
    </xf>
    <xf numFmtId="0" fontId="58" fillId="0" borderId="54" xfId="0" applyFont="1" applyFill="1" applyBorder="1" applyAlignment="1">
      <alignment horizontal="center" wrapText="1"/>
    </xf>
    <xf numFmtId="0" fontId="17" fillId="0" borderId="41" xfId="0" applyFont="1" applyBorder="1" applyAlignment="1">
      <alignment horizontal="right" vertical="center" wrapText="1"/>
    </xf>
    <xf numFmtId="0" fontId="17" fillId="0" borderId="40" xfId="0" applyFont="1" applyBorder="1" applyAlignment="1">
      <alignment horizontal="right" vertical="center" wrapText="1"/>
    </xf>
    <xf numFmtId="9" fontId="17" fillId="0" borderId="0" xfId="0" applyNumberFormat="1" applyFont="1"/>
    <xf numFmtId="0" fontId="24" fillId="0" borderId="0" xfId="0" applyFont="1"/>
    <xf numFmtId="0" fontId="58" fillId="0" borderId="22" xfId="0" applyFont="1" applyBorder="1" applyAlignment="1">
      <alignment horizontal="right" vertical="center"/>
    </xf>
    <xf numFmtId="0" fontId="17" fillId="0" borderId="47" xfId="0" applyFont="1" applyBorder="1" applyAlignment="1">
      <alignment horizontal="right" vertical="center" wrapText="1"/>
    </xf>
    <xf numFmtId="0" fontId="58" fillId="0" borderId="24" xfId="0" applyFont="1" applyBorder="1" applyAlignment="1">
      <alignment horizontal="right" vertical="center"/>
    </xf>
    <xf numFmtId="0" fontId="17" fillId="0" borderId="0" xfId="0" applyFont="1" applyAlignment="1">
      <alignment horizontal="right" vertical="center" wrapText="1"/>
    </xf>
    <xf numFmtId="0" fontId="17" fillId="0" borderId="0" xfId="0" applyFont="1" applyAlignment="1">
      <alignment horizontal="left" vertical="center" wrapText="1"/>
    </xf>
    <xf numFmtId="0" fontId="56" fillId="0" borderId="0" xfId="0" applyFont="1" applyAlignment="1">
      <alignment vertical="center" wrapText="1"/>
    </xf>
    <xf numFmtId="0" fontId="17" fillId="0" borderId="4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47" xfId="0" applyFont="1" applyBorder="1" applyAlignment="1">
      <alignment horizontal="left" vertical="center" wrapText="1"/>
    </xf>
    <xf numFmtId="0" fontId="56" fillId="0" borderId="0" xfId="0" applyFont="1"/>
    <xf numFmtId="0" fontId="58" fillId="0" borderId="28" xfId="0" applyFont="1" applyBorder="1" applyAlignment="1">
      <alignment horizontal="right" vertical="center"/>
    </xf>
    <xf numFmtId="0" fontId="56" fillId="0" borderId="0" xfId="0" applyFont="1" applyAlignment="1">
      <alignment wrapText="1"/>
    </xf>
    <xf numFmtId="0" fontId="17" fillId="0" borderId="56" xfId="0" applyFont="1" applyBorder="1" applyAlignment="1">
      <alignment horizontal="center" wrapText="1"/>
    </xf>
    <xf numFmtId="0" fontId="17" fillId="0" borderId="58" xfId="0" applyFont="1" applyBorder="1" applyAlignment="1">
      <alignment horizontal="center" wrapText="1"/>
    </xf>
    <xf numFmtId="9" fontId="17" fillId="0" borderId="56" xfId="1" applyFont="1" applyBorder="1" applyAlignment="1">
      <alignment horizontal="right"/>
    </xf>
    <xf numFmtId="9" fontId="17" fillId="0" borderId="57" xfId="1" applyFont="1" applyBorder="1"/>
    <xf numFmtId="9" fontId="17" fillId="0" borderId="59" xfId="1" applyFont="1" applyBorder="1"/>
    <xf numFmtId="9" fontId="17" fillId="0" borderId="56" xfId="1" applyFont="1" applyBorder="1"/>
    <xf numFmtId="0" fontId="17" fillId="0" borderId="56" xfId="0" applyFont="1" applyBorder="1" applyAlignment="1">
      <alignment horizontal="left"/>
    </xf>
    <xf numFmtId="0" fontId="58" fillId="0" borderId="53" xfId="0" applyFont="1" applyBorder="1" applyAlignment="1">
      <alignment horizontal="right" vertical="center"/>
    </xf>
    <xf numFmtId="0" fontId="58" fillId="0" borderId="51" xfId="0" applyFont="1" applyBorder="1" applyAlignment="1">
      <alignment horizontal="right" vertical="center"/>
    </xf>
    <xf numFmtId="0" fontId="61" fillId="0" borderId="33" xfId="0" applyFont="1" applyBorder="1" applyAlignment="1">
      <alignment horizontal="left" vertical="center"/>
    </xf>
    <xf numFmtId="0" fontId="58" fillId="0" borderId="44" xfId="0" applyFont="1" applyBorder="1" applyAlignment="1">
      <alignment horizontal="right" vertical="center"/>
    </xf>
    <xf numFmtId="0" fontId="17" fillId="0" borderId="0" xfId="0" applyFont="1" applyAlignment="1">
      <alignment horizontal="right" vertical="center"/>
    </xf>
    <xf numFmtId="0" fontId="58" fillId="0" borderId="33" xfId="0" applyFont="1" applyBorder="1" applyAlignment="1">
      <alignment horizontal="right" vertical="center"/>
    </xf>
    <xf numFmtId="0" fontId="17" fillId="0" borderId="0" xfId="0" applyFont="1" applyAlignment="1">
      <alignment vertical="center"/>
    </xf>
    <xf numFmtId="0" fontId="17" fillId="0" borderId="0" xfId="0" applyFont="1" applyAlignment="1">
      <alignment horizontal="right" vertical="center" wrapText="1"/>
    </xf>
    <xf numFmtId="0" fontId="17" fillId="0" borderId="0" xfId="0" applyFont="1" applyAlignment="1">
      <alignment horizontal="left" vertical="center" wrapText="1"/>
    </xf>
    <xf numFmtId="0" fontId="58" fillId="0" borderId="29" xfId="0" applyFont="1" applyBorder="1" applyAlignment="1">
      <alignment horizontal="right" vertical="center"/>
    </xf>
    <xf numFmtId="0" fontId="58" fillId="0" borderId="43" xfId="0" applyFont="1" applyBorder="1" applyAlignment="1">
      <alignment horizontal="right" vertical="center"/>
    </xf>
    <xf numFmtId="0" fontId="58" fillId="0" borderId="52" xfId="0" applyFont="1" applyBorder="1" applyAlignment="1">
      <alignment horizontal="right" vertical="center"/>
    </xf>
    <xf numFmtId="0" fontId="58" fillId="0" borderId="50" xfId="0" applyFont="1" applyBorder="1" applyAlignment="1">
      <alignment horizontal="right" vertical="center"/>
    </xf>
    <xf numFmtId="0" fontId="17" fillId="0" borderId="58"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60" xfId="0" applyFont="1" applyBorder="1"/>
  </cellXfs>
  <cellStyles count="337">
    <cellStyle name="_April 2014 Reserve Strengths" xfId="3" xr:uid="{00000000-0005-0000-0000-000000000000}"/>
    <cellStyle name="_April 2015 Reserve Strengths" xfId="4" xr:uid="{00000000-0005-0000-0000-000001000000}"/>
    <cellStyle name="_Army Reserve - Growth Perf" xfId="5" xr:uid="{00000000-0005-0000-0000-000002000000}"/>
    <cellStyle name="_August 2014 Reserve Strengths" xfId="6" xr:uid="{00000000-0005-0000-0000-000003000000}"/>
    <cellStyle name="_Copy of January monitoring LE" xfId="7" xr:uid="{00000000-0005-0000-0000-000004000000}"/>
    <cellStyle name="_Data" xfId="8" xr:uid="{00000000-0005-0000-0000-000005000000}"/>
    <cellStyle name="_Data sheet" xfId="9" xr:uid="{00000000-0005-0000-0000-000006000000}"/>
    <cellStyle name="_December 2014 Reserve Strengths" xfId="10" xr:uid="{00000000-0005-0000-0000-000007000000}"/>
    <cellStyle name="_Defence Board Intake and Outflow graphs" xfId="11" xr:uid="{00000000-0005-0000-0000-000008000000}"/>
    <cellStyle name="_February 2015 Reserve Strengths" xfId="12" xr:uid="{00000000-0005-0000-0000-000009000000}"/>
    <cellStyle name="_January 2015 Reserve Strengths" xfId="13" xr:uid="{00000000-0005-0000-0000-00000A000000}"/>
    <cellStyle name="_July 2014 Reserve Strengths" xfId="14" xr:uid="{00000000-0005-0000-0000-00000B000000}"/>
    <cellStyle name="_June 2014 Reserve Strengths" xfId="15" xr:uid="{00000000-0005-0000-0000-00000C000000}"/>
    <cellStyle name="_March 2015 Reserve Strengths" xfId="16" xr:uid="{00000000-0005-0000-0000-00000D000000}"/>
    <cellStyle name="_May 2014 Reserve Strengths" xfId="17" xr:uid="{00000000-0005-0000-0000-00000E000000}"/>
    <cellStyle name="_November 2014 Reserve Strengths" xfId="18" xr:uid="{00000000-0005-0000-0000-00000F000000}"/>
    <cellStyle name="_October 2014 Reserve Strengths" xfId="19" xr:uid="{00000000-0005-0000-0000-000010000000}"/>
    <cellStyle name="_September 2014 Reserve Strengths" xfId="20" xr:uid="{00000000-0005-0000-0000-000011000000}"/>
    <cellStyle name="_Sheet1" xfId="21" xr:uid="{00000000-0005-0000-0000-000012000000}"/>
    <cellStyle name="20% - Accent1 10" xfId="22" xr:uid="{00000000-0005-0000-0000-000013000000}"/>
    <cellStyle name="20% - Accent1 11" xfId="23" xr:uid="{00000000-0005-0000-0000-000014000000}"/>
    <cellStyle name="20% - Accent1 2" xfId="24" xr:uid="{00000000-0005-0000-0000-000015000000}"/>
    <cellStyle name="20% - Accent1 2 2" xfId="25" xr:uid="{00000000-0005-0000-0000-000016000000}"/>
    <cellStyle name="20% - Accent1 2 2 2" xfId="26" xr:uid="{00000000-0005-0000-0000-000017000000}"/>
    <cellStyle name="20% - Accent1 2 3" xfId="27" xr:uid="{00000000-0005-0000-0000-000018000000}"/>
    <cellStyle name="20% - Accent1 2_Table 11" xfId="28" xr:uid="{00000000-0005-0000-0000-000019000000}"/>
    <cellStyle name="20% - Accent1 3" xfId="29" xr:uid="{00000000-0005-0000-0000-00001A000000}"/>
    <cellStyle name="20% - Accent1 3 2" xfId="30" xr:uid="{00000000-0005-0000-0000-00001B000000}"/>
    <cellStyle name="20% - Accent1 4" xfId="31" xr:uid="{00000000-0005-0000-0000-00001C000000}"/>
    <cellStyle name="20% - Accent1 5" xfId="32" xr:uid="{00000000-0005-0000-0000-00001D000000}"/>
    <cellStyle name="20% - Accent1 6" xfId="33" xr:uid="{00000000-0005-0000-0000-00001E000000}"/>
    <cellStyle name="20% - Accent1 7" xfId="34" xr:uid="{00000000-0005-0000-0000-00001F000000}"/>
    <cellStyle name="20% - Accent1 8" xfId="35" xr:uid="{00000000-0005-0000-0000-000020000000}"/>
    <cellStyle name="20% - Accent1 9" xfId="36" xr:uid="{00000000-0005-0000-0000-000021000000}"/>
    <cellStyle name="20% - Accent2 10" xfId="37" xr:uid="{00000000-0005-0000-0000-000022000000}"/>
    <cellStyle name="20% - Accent2 11" xfId="38" xr:uid="{00000000-0005-0000-0000-000023000000}"/>
    <cellStyle name="20% - Accent2 2" xfId="39" xr:uid="{00000000-0005-0000-0000-000024000000}"/>
    <cellStyle name="20% - Accent2 2 2" xfId="40" xr:uid="{00000000-0005-0000-0000-000025000000}"/>
    <cellStyle name="20% - Accent2 2 2 2" xfId="41" xr:uid="{00000000-0005-0000-0000-000026000000}"/>
    <cellStyle name="20% - Accent2 2 3" xfId="42" xr:uid="{00000000-0005-0000-0000-000027000000}"/>
    <cellStyle name="20% - Accent2 2_Table 11" xfId="43" xr:uid="{00000000-0005-0000-0000-000028000000}"/>
    <cellStyle name="20% - Accent2 3" xfId="44" xr:uid="{00000000-0005-0000-0000-000029000000}"/>
    <cellStyle name="20% - Accent2 3 2" xfId="45" xr:uid="{00000000-0005-0000-0000-00002A000000}"/>
    <cellStyle name="20% - Accent2 4" xfId="46" xr:uid="{00000000-0005-0000-0000-00002B000000}"/>
    <cellStyle name="20% - Accent2 5" xfId="47" xr:uid="{00000000-0005-0000-0000-00002C000000}"/>
    <cellStyle name="20% - Accent2 6" xfId="48" xr:uid="{00000000-0005-0000-0000-00002D000000}"/>
    <cellStyle name="20% - Accent2 7" xfId="49" xr:uid="{00000000-0005-0000-0000-00002E000000}"/>
    <cellStyle name="20% - Accent2 8" xfId="50" xr:uid="{00000000-0005-0000-0000-00002F000000}"/>
    <cellStyle name="20% - Accent2 9" xfId="51" xr:uid="{00000000-0005-0000-0000-000030000000}"/>
    <cellStyle name="20% - Accent3 10" xfId="52" xr:uid="{00000000-0005-0000-0000-000031000000}"/>
    <cellStyle name="20% - Accent3 11" xfId="53" xr:uid="{00000000-0005-0000-0000-000032000000}"/>
    <cellStyle name="20% - Accent3 2" xfId="54" xr:uid="{00000000-0005-0000-0000-000033000000}"/>
    <cellStyle name="20% - Accent3 2 2" xfId="55" xr:uid="{00000000-0005-0000-0000-000034000000}"/>
    <cellStyle name="20% - Accent3 2 2 2" xfId="56" xr:uid="{00000000-0005-0000-0000-000035000000}"/>
    <cellStyle name="20% - Accent3 2 3" xfId="57" xr:uid="{00000000-0005-0000-0000-000036000000}"/>
    <cellStyle name="20% - Accent3 2_Table 11" xfId="58" xr:uid="{00000000-0005-0000-0000-000037000000}"/>
    <cellStyle name="20% - Accent3 3" xfId="59" xr:uid="{00000000-0005-0000-0000-000038000000}"/>
    <cellStyle name="20% - Accent3 3 2" xfId="60" xr:uid="{00000000-0005-0000-0000-000039000000}"/>
    <cellStyle name="20% - Accent3 4" xfId="61" xr:uid="{00000000-0005-0000-0000-00003A000000}"/>
    <cellStyle name="20% - Accent3 5" xfId="62" xr:uid="{00000000-0005-0000-0000-00003B000000}"/>
    <cellStyle name="20% - Accent3 6" xfId="63" xr:uid="{00000000-0005-0000-0000-00003C000000}"/>
    <cellStyle name="20% - Accent3 7" xfId="64" xr:uid="{00000000-0005-0000-0000-00003D000000}"/>
    <cellStyle name="20% - Accent3 8" xfId="65" xr:uid="{00000000-0005-0000-0000-00003E000000}"/>
    <cellStyle name="20% - Accent3 9" xfId="66" xr:uid="{00000000-0005-0000-0000-00003F000000}"/>
    <cellStyle name="20% - Accent4 10" xfId="67" xr:uid="{00000000-0005-0000-0000-000040000000}"/>
    <cellStyle name="20% - Accent4 11" xfId="68" xr:uid="{00000000-0005-0000-0000-000041000000}"/>
    <cellStyle name="20% - Accent4 2" xfId="69" xr:uid="{00000000-0005-0000-0000-000042000000}"/>
    <cellStyle name="20% - Accent4 2 2" xfId="70" xr:uid="{00000000-0005-0000-0000-000043000000}"/>
    <cellStyle name="20% - Accent4 2 2 2" xfId="71" xr:uid="{00000000-0005-0000-0000-000044000000}"/>
    <cellStyle name="20% - Accent4 2 3" xfId="72" xr:uid="{00000000-0005-0000-0000-000045000000}"/>
    <cellStyle name="20% - Accent4 2_Table 11" xfId="73" xr:uid="{00000000-0005-0000-0000-000046000000}"/>
    <cellStyle name="20% - Accent4 3" xfId="74" xr:uid="{00000000-0005-0000-0000-000047000000}"/>
    <cellStyle name="20% - Accent4 3 2" xfId="75" xr:uid="{00000000-0005-0000-0000-000048000000}"/>
    <cellStyle name="20% - Accent4 4" xfId="76" xr:uid="{00000000-0005-0000-0000-000049000000}"/>
    <cellStyle name="20% - Accent4 5" xfId="77" xr:uid="{00000000-0005-0000-0000-00004A000000}"/>
    <cellStyle name="20% - Accent4 6" xfId="78" xr:uid="{00000000-0005-0000-0000-00004B000000}"/>
    <cellStyle name="20% - Accent4 7" xfId="79" xr:uid="{00000000-0005-0000-0000-00004C000000}"/>
    <cellStyle name="20% - Accent4 8" xfId="80" xr:uid="{00000000-0005-0000-0000-00004D000000}"/>
    <cellStyle name="20% - Accent4 9" xfId="81" xr:uid="{00000000-0005-0000-0000-00004E000000}"/>
    <cellStyle name="20% - Accent5 10" xfId="82" xr:uid="{00000000-0005-0000-0000-00004F000000}"/>
    <cellStyle name="20% - Accent5 11" xfId="83" xr:uid="{00000000-0005-0000-0000-000050000000}"/>
    <cellStyle name="20% - Accent5 2" xfId="84" xr:uid="{00000000-0005-0000-0000-000051000000}"/>
    <cellStyle name="20% - Accent5 2 2" xfId="85" xr:uid="{00000000-0005-0000-0000-000052000000}"/>
    <cellStyle name="20% - Accent5 2 2 2" xfId="86" xr:uid="{00000000-0005-0000-0000-000053000000}"/>
    <cellStyle name="20% - Accent5 2 3" xfId="87" xr:uid="{00000000-0005-0000-0000-000054000000}"/>
    <cellStyle name="20% - Accent5 2_Table 11" xfId="88" xr:uid="{00000000-0005-0000-0000-000055000000}"/>
    <cellStyle name="20% - Accent5 3" xfId="89" xr:uid="{00000000-0005-0000-0000-000056000000}"/>
    <cellStyle name="20% - Accent5 3 2" xfId="90" xr:uid="{00000000-0005-0000-0000-000057000000}"/>
    <cellStyle name="20% - Accent5 4" xfId="91" xr:uid="{00000000-0005-0000-0000-000058000000}"/>
    <cellStyle name="20% - Accent5 5" xfId="92" xr:uid="{00000000-0005-0000-0000-000059000000}"/>
    <cellStyle name="20% - Accent5 6" xfId="93" xr:uid="{00000000-0005-0000-0000-00005A000000}"/>
    <cellStyle name="20% - Accent5 7" xfId="94" xr:uid="{00000000-0005-0000-0000-00005B000000}"/>
    <cellStyle name="20% - Accent5 8" xfId="95" xr:uid="{00000000-0005-0000-0000-00005C000000}"/>
    <cellStyle name="20% - Accent5 9" xfId="96" xr:uid="{00000000-0005-0000-0000-00005D000000}"/>
    <cellStyle name="20% - Accent6 10" xfId="97" xr:uid="{00000000-0005-0000-0000-00005E000000}"/>
    <cellStyle name="20% - Accent6 11" xfId="98" xr:uid="{00000000-0005-0000-0000-00005F000000}"/>
    <cellStyle name="20% - Accent6 2" xfId="99" xr:uid="{00000000-0005-0000-0000-000060000000}"/>
    <cellStyle name="20% - Accent6 2 2" xfId="100" xr:uid="{00000000-0005-0000-0000-000061000000}"/>
    <cellStyle name="20% - Accent6 2 2 2" xfId="101" xr:uid="{00000000-0005-0000-0000-000062000000}"/>
    <cellStyle name="20% - Accent6 2 3" xfId="102" xr:uid="{00000000-0005-0000-0000-000063000000}"/>
    <cellStyle name="20% - Accent6 2_Table 11" xfId="103" xr:uid="{00000000-0005-0000-0000-000064000000}"/>
    <cellStyle name="20% - Accent6 3" xfId="104" xr:uid="{00000000-0005-0000-0000-000065000000}"/>
    <cellStyle name="20% - Accent6 3 2" xfId="105" xr:uid="{00000000-0005-0000-0000-000066000000}"/>
    <cellStyle name="20% - Accent6 4" xfId="106" xr:uid="{00000000-0005-0000-0000-000067000000}"/>
    <cellStyle name="20% - Accent6 5" xfId="107" xr:uid="{00000000-0005-0000-0000-000068000000}"/>
    <cellStyle name="20% - Accent6 6" xfId="108" xr:uid="{00000000-0005-0000-0000-000069000000}"/>
    <cellStyle name="20% - Accent6 7" xfId="109" xr:uid="{00000000-0005-0000-0000-00006A000000}"/>
    <cellStyle name="20% - Accent6 8" xfId="110" xr:uid="{00000000-0005-0000-0000-00006B000000}"/>
    <cellStyle name="20% - Accent6 9" xfId="111" xr:uid="{00000000-0005-0000-0000-00006C000000}"/>
    <cellStyle name="40% - Accent1 10" xfId="112" xr:uid="{00000000-0005-0000-0000-00006D000000}"/>
    <cellStyle name="40% - Accent1 11" xfId="113" xr:uid="{00000000-0005-0000-0000-00006E000000}"/>
    <cellStyle name="40% - Accent1 2" xfId="114" xr:uid="{00000000-0005-0000-0000-00006F000000}"/>
    <cellStyle name="40% - Accent1 2 2" xfId="115" xr:uid="{00000000-0005-0000-0000-000070000000}"/>
    <cellStyle name="40% - Accent1 2 2 2" xfId="116" xr:uid="{00000000-0005-0000-0000-000071000000}"/>
    <cellStyle name="40% - Accent1 2 3" xfId="117" xr:uid="{00000000-0005-0000-0000-000072000000}"/>
    <cellStyle name="40% - Accent1 2_Table 11" xfId="118" xr:uid="{00000000-0005-0000-0000-000073000000}"/>
    <cellStyle name="40% - Accent1 3" xfId="119" xr:uid="{00000000-0005-0000-0000-000074000000}"/>
    <cellStyle name="40% - Accent1 3 2" xfId="120" xr:uid="{00000000-0005-0000-0000-000075000000}"/>
    <cellStyle name="40% - Accent1 4" xfId="121" xr:uid="{00000000-0005-0000-0000-000076000000}"/>
    <cellStyle name="40% - Accent1 5" xfId="122" xr:uid="{00000000-0005-0000-0000-000077000000}"/>
    <cellStyle name="40% - Accent1 6" xfId="123" xr:uid="{00000000-0005-0000-0000-000078000000}"/>
    <cellStyle name="40% - Accent1 7" xfId="124" xr:uid="{00000000-0005-0000-0000-000079000000}"/>
    <cellStyle name="40% - Accent1 8" xfId="125" xr:uid="{00000000-0005-0000-0000-00007A000000}"/>
    <cellStyle name="40% - Accent1 9" xfId="126" xr:uid="{00000000-0005-0000-0000-00007B000000}"/>
    <cellStyle name="40% - Accent2 10" xfId="127" xr:uid="{00000000-0005-0000-0000-00007C000000}"/>
    <cellStyle name="40% - Accent2 11" xfId="128" xr:uid="{00000000-0005-0000-0000-00007D000000}"/>
    <cellStyle name="40% - Accent2 2" xfId="129" xr:uid="{00000000-0005-0000-0000-00007E000000}"/>
    <cellStyle name="40% - Accent2 2 2" xfId="130" xr:uid="{00000000-0005-0000-0000-00007F000000}"/>
    <cellStyle name="40% - Accent2 2 2 2" xfId="131" xr:uid="{00000000-0005-0000-0000-000080000000}"/>
    <cellStyle name="40% - Accent2 2 3" xfId="132" xr:uid="{00000000-0005-0000-0000-000081000000}"/>
    <cellStyle name="40% - Accent2 2_Table 11" xfId="133" xr:uid="{00000000-0005-0000-0000-000082000000}"/>
    <cellStyle name="40% - Accent2 3" xfId="134" xr:uid="{00000000-0005-0000-0000-000083000000}"/>
    <cellStyle name="40% - Accent2 3 2" xfId="135" xr:uid="{00000000-0005-0000-0000-000084000000}"/>
    <cellStyle name="40% - Accent2 4" xfId="136" xr:uid="{00000000-0005-0000-0000-000085000000}"/>
    <cellStyle name="40% - Accent2 5" xfId="137" xr:uid="{00000000-0005-0000-0000-000086000000}"/>
    <cellStyle name="40% - Accent2 6" xfId="138" xr:uid="{00000000-0005-0000-0000-000087000000}"/>
    <cellStyle name="40% - Accent2 7" xfId="139" xr:uid="{00000000-0005-0000-0000-000088000000}"/>
    <cellStyle name="40% - Accent2 8" xfId="140" xr:uid="{00000000-0005-0000-0000-000089000000}"/>
    <cellStyle name="40% - Accent2 9" xfId="141" xr:uid="{00000000-0005-0000-0000-00008A000000}"/>
    <cellStyle name="40% - Accent3 10" xfId="142" xr:uid="{00000000-0005-0000-0000-00008B000000}"/>
    <cellStyle name="40% - Accent3 11" xfId="143" xr:uid="{00000000-0005-0000-0000-00008C000000}"/>
    <cellStyle name="40% - Accent3 2" xfId="144" xr:uid="{00000000-0005-0000-0000-00008D000000}"/>
    <cellStyle name="40% - Accent3 2 2" xfId="145" xr:uid="{00000000-0005-0000-0000-00008E000000}"/>
    <cellStyle name="40% - Accent3 2 2 2" xfId="146" xr:uid="{00000000-0005-0000-0000-00008F000000}"/>
    <cellStyle name="40% - Accent3 2 3" xfId="147" xr:uid="{00000000-0005-0000-0000-000090000000}"/>
    <cellStyle name="40% - Accent3 2_Table 11" xfId="148" xr:uid="{00000000-0005-0000-0000-000091000000}"/>
    <cellStyle name="40% - Accent3 3" xfId="149" xr:uid="{00000000-0005-0000-0000-000092000000}"/>
    <cellStyle name="40% - Accent3 3 2" xfId="150" xr:uid="{00000000-0005-0000-0000-000093000000}"/>
    <cellStyle name="40% - Accent3 4" xfId="151" xr:uid="{00000000-0005-0000-0000-000094000000}"/>
    <cellStyle name="40% - Accent3 5" xfId="152" xr:uid="{00000000-0005-0000-0000-000095000000}"/>
    <cellStyle name="40% - Accent3 6" xfId="153" xr:uid="{00000000-0005-0000-0000-000096000000}"/>
    <cellStyle name="40% - Accent3 7" xfId="154" xr:uid="{00000000-0005-0000-0000-000097000000}"/>
    <cellStyle name="40% - Accent3 8" xfId="155" xr:uid="{00000000-0005-0000-0000-000098000000}"/>
    <cellStyle name="40% - Accent3 9" xfId="156" xr:uid="{00000000-0005-0000-0000-000099000000}"/>
    <cellStyle name="40% - Accent4 10" xfId="157" xr:uid="{00000000-0005-0000-0000-00009A000000}"/>
    <cellStyle name="40% - Accent4 11" xfId="158" xr:uid="{00000000-0005-0000-0000-00009B000000}"/>
    <cellStyle name="40% - Accent4 2" xfId="159" xr:uid="{00000000-0005-0000-0000-00009C000000}"/>
    <cellStyle name="40% - Accent4 2 2" xfId="160" xr:uid="{00000000-0005-0000-0000-00009D000000}"/>
    <cellStyle name="40% - Accent4 2 2 2" xfId="161" xr:uid="{00000000-0005-0000-0000-00009E000000}"/>
    <cellStyle name="40% - Accent4 2 3" xfId="162" xr:uid="{00000000-0005-0000-0000-00009F000000}"/>
    <cellStyle name="40% - Accent4 2_Table 11" xfId="163" xr:uid="{00000000-0005-0000-0000-0000A0000000}"/>
    <cellStyle name="40% - Accent4 3" xfId="164" xr:uid="{00000000-0005-0000-0000-0000A1000000}"/>
    <cellStyle name="40% - Accent4 3 2" xfId="165" xr:uid="{00000000-0005-0000-0000-0000A2000000}"/>
    <cellStyle name="40% - Accent4 4" xfId="166" xr:uid="{00000000-0005-0000-0000-0000A3000000}"/>
    <cellStyle name="40% - Accent4 5" xfId="167" xr:uid="{00000000-0005-0000-0000-0000A4000000}"/>
    <cellStyle name="40% - Accent4 6" xfId="168" xr:uid="{00000000-0005-0000-0000-0000A5000000}"/>
    <cellStyle name="40% - Accent4 7" xfId="169" xr:uid="{00000000-0005-0000-0000-0000A6000000}"/>
    <cellStyle name="40% - Accent4 8" xfId="170" xr:uid="{00000000-0005-0000-0000-0000A7000000}"/>
    <cellStyle name="40% - Accent4 9" xfId="171" xr:uid="{00000000-0005-0000-0000-0000A8000000}"/>
    <cellStyle name="40% - Accent5 10" xfId="172" xr:uid="{00000000-0005-0000-0000-0000A9000000}"/>
    <cellStyle name="40% - Accent5 11" xfId="173" xr:uid="{00000000-0005-0000-0000-0000AA000000}"/>
    <cellStyle name="40% - Accent5 2" xfId="174" xr:uid="{00000000-0005-0000-0000-0000AB000000}"/>
    <cellStyle name="40% - Accent5 2 2" xfId="175" xr:uid="{00000000-0005-0000-0000-0000AC000000}"/>
    <cellStyle name="40% - Accent5 2 2 2" xfId="176" xr:uid="{00000000-0005-0000-0000-0000AD000000}"/>
    <cellStyle name="40% - Accent5 2 3" xfId="177" xr:uid="{00000000-0005-0000-0000-0000AE000000}"/>
    <cellStyle name="40% - Accent5 2_Table 11" xfId="178" xr:uid="{00000000-0005-0000-0000-0000AF000000}"/>
    <cellStyle name="40% - Accent5 3" xfId="179" xr:uid="{00000000-0005-0000-0000-0000B0000000}"/>
    <cellStyle name="40% - Accent5 3 2" xfId="180" xr:uid="{00000000-0005-0000-0000-0000B1000000}"/>
    <cellStyle name="40% - Accent5 4" xfId="181" xr:uid="{00000000-0005-0000-0000-0000B2000000}"/>
    <cellStyle name="40% - Accent5 5" xfId="182" xr:uid="{00000000-0005-0000-0000-0000B3000000}"/>
    <cellStyle name="40% - Accent5 6" xfId="183" xr:uid="{00000000-0005-0000-0000-0000B4000000}"/>
    <cellStyle name="40% - Accent5 7" xfId="184" xr:uid="{00000000-0005-0000-0000-0000B5000000}"/>
    <cellStyle name="40% - Accent5 8" xfId="185" xr:uid="{00000000-0005-0000-0000-0000B6000000}"/>
    <cellStyle name="40% - Accent5 9" xfId="186" xr:uid="{00000000-0005-0000-0000-0000B7000000}"/>
    <cellStyle name="40% - Accent6 10" xfId="187" xr:uid="{00000000-0005-0000-0000-0000B8000000}"/>
    <cellStyle name="40% - Accent6 11" xfId="188" xr:uid="{00000000-0005-0000-0000-0000B9000000}"/>
    <cellStyle name="40% - Accent6 2" xfId="189" xr:uid="{00000000-0005-0000-0000-0000BA000000}"/>
    <cellStyle name="40% - Accent6 2 2" xfId="190" xr:uid="{00000000-0005-0000-0000-0000BB000000}"/>
    <cellStyle name="40% - Accent6 2 2 2" xfId="191" xr:uid="{00000000-0005-0000-0000-0000BC000000}"/>
    <cellStyle name="40% - Accent6 2 3" xfId="192" xr:uid="{00000000-0005-0000-0000-0000BD000000}"/>
    <cellStyle name="40% - Accent6 2_Table 11" xfId="193" xr:uid="{00000000-0005-0000-0000-0000BE000000}"/>
    <cellStyle name="40% - Accent6 3" xfId="194" xr:uid="{00000000-0005-0000-0000-0000BF000000}"/>
    <cellStyle name="40% - Accent6 3 2" xfId="195" xr:uid="{00000000-0005-0000-0000-0000C0000000}"/>
    <cellStyle name="40% - Accent6 4" xfId="196" xr:uid="{00000000-0005-0000-0000-0000C1000000}"/>
    <cellStyle name="40% - Accent6 5" xfId="197" xr:uid="{00000000-0005-0000-0000-0000C2000000}"/>
    <cellStyle name="40% - Accent6 6" xfId="198" xr:uid="{00000000-0005-0000-0000-0000C3000000}"/>
    <cellStyle name="40% - Accent6 7" xfId="199" xr:uid="{00000000-0005-0000-0000-0000C4000000}"/>
    <cellStyle name="40% - Accent6 8" xfId="200" xr:uid="{00000000-0005-0000-0000-0000C5000000}"/>
    <cellStyle name="40% - Accent6 9" xfId="201" xr:uid="{00000000-0005-0000-0000-0000C6000000}"/>
    <cellStyle name="60% - Accent1 2" xfId="202" xr:uid="{00000000-0005-0000-0000-0000C7000000}"/>
    <cellStyle name="60% - Accent1 3" xfId="203" xr:uid="{00000000-0005-0000-0000-0000C8000000}"/>
    <cellStyle name="60% - Accent2 2" xfId="204" xr:uid="{00000000-0005-0000-0000-0000C9000000}"/>
    <cellStyle name="60% - Accent2 3" xfId="205" xr:uid="{00000000-0005-0000-0000-0000CA000000}"/>
    <cellStyle name="60% - Accent3 2" xfId="206" xr:uid="{00000000-0005-0000-0000-0000CB000000}"/>
    <cellStyle name="60% - Accent3 3" xfId="207" xr:uid="{00000000-0005-0000-0000-0000CC000000}"/>
    <cellStyle name="60% - Accent4 2" xfId="208" xr:uid="{00000000-0005-0000-0000-0000CD000000}"/>
    <cellStyle name="60% - Accent4 3" xfId="209" xr:uid="{00000000-0005-0000-0000-0000CE000000}"/>
    <cellStyle name="60% - Accent5 2" xfId="210" xr:uid="{00000000-0005-0000-0000-0000CF000000}"/>
    <cellStyle name="60% - Accent5 3" xfId="211" xr:uid="{00000000-0005-0000-0000-0000D0000000}"/>
    <cellStyle name="60% - Accent6 2" xfId="212" xr:uid="{00000000-0005-0000-0000-0000D1000000}"/>
    <cellStyle name="60% - Accent6 3" xfId="213" xr:uid="{00000000-0005-0000-0000-0000D2000000}"/>
    <cellStyle name="Accent1 2" xfId="214" xr:uid="{00000000-0005-0000-0000-0000D3000000}"/>
    <cellStyle name="Accent1 3" xfId="215" xr:uid="{00000000-0005-0000-0000-0000D4000000}"/>
    <cellStyle name="Accent2 2" xfId="216" xr:uid="{00000000-0005-0000-0000-0000D5000000}"/>
    <cellStyle name="Accent2 3" xfId="217" xr:uid="{00000000-0005-0000-0000-0000D6000000}"/>
    <cellStyle name="Accent3 2" xfId="218" xr:uid="{00000000-0005-0000-0000-0000D7000000}"/>
    <cellStyle name="Accent3 3" xfId="219" xr:uid="{00000000-0005-0000-0000-0000D8000000}"/>
    <cellStyle name="Accent4 2" xfId="220" xr:uid="{00000000-0005-0000-0000-0000D9000000}"/>
    <cellStyle name="Accent4 3" xfId="221" xr:uid="{00000000-0005-0000-0000-0000DA000000}"/>
    <cellStyle name="Accent5 2" xfId="222" xr:uid="{00000000-0005-0000-0000-0000DB000000}"/>
    <cellStyle name="Accent5 3" xfId="223" xr:uid="{00000000-0005-0000-0000-0000DC000000}"/>
    <cellStyle name="Accent6 2" xfId="224" xr:uid="{00000000-0005-0000-0000-0000DD000000}"/>
    <cellStyle name="Accent6 3" xfId="225" xr:uid="{00000000-0005-0000-0000-0000DE000000}"/>
    <cellStyle name="AFE" xfId="226" xr:uid="{00000000-0005-0000-0000-0000DF000000}"/>
    <cellStyle name="AFE 2" xfId="227" xr:uid="{00000000-0005-0000-0000-0000E0000000}"/>
    <cellStyle name="AFE_Summary Graphs" xfId="228" xr:uid="{00000000-0005-0000-0000-0000E1000000}"/>
    <cellStyle name="Bad 2" xfId="229" xr:uid="{00000000-0005-0000-0000-0000E2000000}"/>
    <cellStyle name="Bad 3" xfId="230" xr:uid="{00000000-0005-0000-0000-0000E3000000}"/>
    <cellStyle name="Calculation 2" xfId="231" xr:uid="{00000000-0005-0000-0000-0000E4000000}"/>
    <cellStyle name="Calculation 3" xfId="232" xr:uid="{00000000-0005-0000-0000-0000E5000000}"/>
    <cellStyle name="Check Cell 2" xfId="233" xr:uid="{00000000-0005-0000-0000-0000E6000000}"/>
    <cellStyle name="Check Cell 3" xfId="234" xr:uid="{00000000-0005-0000-0000-0000E7000000}"/>
    <cellStyle name="Comma 2" xfId="235" xr:uid="{00000000-0005-0000-0000-0000E8000000}"/>
    <cellStyle name="Comma 2 2" xfId="308" xr:uid="{00000000-0005-0000-0000-0000E9000000}"/>
    <cellStyle name="Comma 3" xfId="309" xr:uid="{00000000-0005-0000-0000-0000EA000000}"/>
    <cellStyle name="Comma 3 2" xfId="310" xr:uid="{00000000-0005-0000-0000-0000EB000000}"/>
    <cellStyle name="Comma 4" xfId="311" xr:uid="{00000000-0005-0000-0000-0000EC000000}"/>
    <cellStyle name="Comma 4 2" xfId="312" xr:uid="{00000000-0005-0000-0000-0000ED000000}"/>
    <cellStyle name="Comma 5" xfId="313" xr:uid="{00000000-0005-0000-0000-0000EE000000}"/>
    <cellStyle name="Explanatory Text 2" xfId="236" xr:uid="{00000000-0005-0000-0000-0000EF000000}"/>
    <cellStyle name="Explanatory Text 3" xfId="237" xr:uid="{00000000-0005-0000-0000-0000F0000000}"/>
    <cellStyle name="Good 2" xfId="238" xr:uid="{00000000-0005-0000-0000-0000F1000000}"/>
    <cellStyle name="Good 3" xfId="239" xr:uid="{00000000-0005-0000-0000-0000F2000000}"/>
    <cellStyle name="Heading 1 2" xfId="240" xr:uid="{00000000-0005-0000-0000-0000F3000000}"/>
    <cellStyle name="Heading 1 3" xfId="241" xr:uid="{00000000-0005-0000-0000-0000F4000000}"/>
    <cellStyle name="Heading 2 2" xfId="242" xr:uid="{00000000-0005-0000-0000-0000F5000000}"/>
    <cellStyle name="Heading 2 3" xfId="243" xr:uid="{00000000-0005-0000-0000-0000F6000000}"/>
    <cellStyle name="Heading 3 2" xfId="244" xr:uid="{00000000-0005-0000-0000-0000F7000000}"/>
    <cellStyle name="Heading 3 3" xfId="245" xr:uid="{00000000-0005-0000-0000-0000F8000000}"/>
    <cellStyle name="Heading 4 2" xfId="246" xr:uid="{00000000-0005-0000-0000-0000F9000000}"/>
    <cellStyle name="Heading 4 3" xfId="247" xr:uid="{00000000-0005-0000-0000-0000FA000000}"/>
    <cellStyle name="Hyperlink" xfId="2" builtinId="8"/>
    <cellStyle name="Hyperlink 2" xfId="248" xr:uid="{00000000-0005-0000-0000-0000FC000000}"/>
    <cellStyle name="Input 2" xfId="249" xr:uid="{00000000-0005-0000-0000-0000FD000000}"/>
    <cellStyle name="Input 3" xfId="250" xr:uid="{00000000-0005-0000-0000-0000FE000000}"/>
    <cellStyle name="Linked Cell 2" xfId="251" xr:uid="{00000000-0005-0000-0000-0000FF000000}"/>
    <cellStyle name="Linked Cell 3" xfId="252" xr:uid="{00000000-0005-0000-0000-000000010000}"/>
    <cellStyle name="Neutral 2" xfId="253" xr:uid="{00000000-0005-0000-0000-000001010000}"/>
    <cellStyle name="Neutral 3" xfId="254" xr:uid="{00000000-0005-0000-0000-000002010000}"/>
    <cellStyle name="Normal" xfId="0" builtinId="0"/>
    <cellStyle name="Normal 10" xfId="255" xr:uid="{00000000-0005-0000-0000-000004010000}"/>
    <cellStyle name="Normal 11" xfId="256" xr:uid="{00000000-0005-0000-0000-000005010000}"/>
    <cellStyle name="Normal 12" xfId="257" xr:uid="{00000000-0005-0000-0000-000006010000}"/>
    <cellStyle name="Normal 13" xfId="258" xr:uid="{00000000-0005-0000-0000-000007010000}"/>
    <cellStyle name="Normal 14" xfId="259" xr:uid="{00000000-0005-0000-0000-000008010000}"/>
    <cellStyle name="Normal 16" xfId="260" xr:uid="{00000000-0005-0000-0000-000009010000}"/>
    <cellStyle name="Normal 2" xfId="261" xr:uid="{00000000-0005-0000-0000-00000A010000}"/>
    <cellStyle name="Normal 2 2" xfId="262" xr:uid="{00000000-0005-0000-0000-00000B010000}"/>
    <cellStyle name="Normal 2 2 2" xfId="263" xr:uid="{00000000-0005-0000-0000-00000C010000}"/>
    <cellStyle name="Normal 2 3" xfId="264" xr:uid="{00000000-0005-0000-0000-00000D010000}"/>
    <cellStyle name="Normal 2 4" xfId="265" xr:uid="{00000000-0005-0000-0000-00000E010000}"/>
    <cellStyle name="Normal 2 5" xfId="314" xr:uid="{00000000-0005-0000-0000-00000F010000}"/>
    <cellStyle name="Normal 2_Table 11" xfId="266" xr:uid="{00000000-0005-0000-0000-000010010000}"/>
    <cellStyle name="Normal 3" xfId="267" xr:uid="{00000000-0005-0000-0000-000011010000}"/>
    <cellStyle name="Normal 4" xfId="268" xr:uid="{00000000-0005-0000-0000-000012010000}"/>
    <cellStyle name="Normal 4 10" xfId="315" xr:uid="{00000000-0005-0000-0000-000013010000}"/>
    <cellStyle name="Normal 4 2" xfId="269" xr:uid="{00000000-0005-0000-0000-000014010000}"/>
    <cellStyle name="Normal 4 2 2" xfId="316" xr:uid="{00000000-0005-0000-0000-000015010000}"/>
    <cellStyle name="Normal 4 2 3" xfId="317" xr:uid="{00000000-0005-0000-0000-000016010000}"/>
    <cellStyle name="Normal 4 2 4" xfId="318" xr:uid="{00000000-0005-0000-0000-000017010000}"/>
    <cellStyle name="Normal 4 2 5" xfId="319" xr:uid="{00000000-0005-0000-0000-000018010000}"/>
    <cellStyle name="Normal 4 2 6" xfId="320" xr:uid="{00000000-0005-0000-0000-000019010000}"/>
    <cellStyle name="Normal 4 2 7" xfId="321" xr:uid="{00000000-0005-0000-0000-00001A010000}"/>
    <cellStyle name="Normal 4 2 8" xfId="322" xr:uid="{00000000-0005-0000-0000-00001B010000}"/>
    <cellStyle name="Normal 4 2 9" xfId="323" xr:uid="{00000000-0005-0000-0000-00001C010000}"/>
    <cellStyle name="Normal 4 3" xfId="324" xr:uid="{00000000-0005-0000-0000-00001D010000}"/>
    <cellStyle name="Normal 4 4" xfId="325" xr:uid="{00000000-0005-0000-0000-00001E010000}"/>
    <cellStyle name="Normal 4 5" xfId="326" xr:uid="{00000000-0005-0000-0000-00001F010000}"/>
    <cellStyle name="Normal 4 6" xfId="327" xr:uid="{00000000-0005-0000-0000-000020010000}"/>
    <cellStyle name="Normal 4 7" xfId="328" xr:uid="{00000000-0005-0000-0000-000021010000}"/>
    <cellStyle name="Normal 4 8" xfId="329" xr:uid="{00000000-0005-0000-0000-000022010000}"/>
    <cellStyle name="Normal 4 9" xfId="330" xr:uid="{00000000-0005-0000-0000-000023010000}"/>
    <cellStyle name="Normal 5" xfId="270" xr:uid="{00000000-0005-0000-0000-000024010000}"/>
    <cellStyle name="Normal 5 2" xfId="271" xr:uid="{00000000-0005-0000-0000-000025010000}"/>
    <cellStyle name="Normal 6" xfId="272" xr:uid="{00000000-0005-0000-0000-000026010000}"/>
    <cellStyle name="Normal 6 2" xfId="273" xr:uid="{00000000-0005-0000-0000-000027010000}"/>
    <cellStyle name="Normal 6 3" xfId="331" xr:uid="{00000000-0005-0000-0000-000028010000}"/>
    <cellStyle name="Normal 7" xfId="274" xr:uid="{00000000-0005-0000-0000-000029010000}"/>
    <cellStyle name="Normal 7 2" xfId="275" xr:uid="{00000000-0005-0000-0000-00002A010000}"/>
    <cellStyle name="Normal 8" xfId="276" xr:uid="{00000000-0005-0000-0000-00002B010000}"/>
    <cellStyle name="Normal 9" xfId="277" xr:uid="{00000000-0005-0000-0000-00002C010000}"/>
    <cellStyle name="Note 10" xfId="278" xr:uid="{00000000-0005-0000-0000-00002D010000}"/>
    <cellStyle name="Note 11" xfId="279" xr:uid="{00000000-0005-0000-0000-00002E010000}"/>
    <cellStyle name="Note 12" xfId="280" xr:uid="{00000000-0005-0000-0000-00002F010000}"/>
    <cellStyle name="Note 2" xfId="281" xr:uid="{00000000-0005-0000-0000-000030010000}"/>
    <cellStyle name="Note 2 2" xfId="282" xr:uid="{00000000-0005-0000-0000-000031010000}"/>
    <cellStyle name="Note 2 2 2" xfId="283" xr:uid="{00000000-0005-0000-0000-000032010000}"/>
    <cellStyle name="Note 2 3" xfId="284" xr:uid="{00000000-0005-0000-0000-000033010000}"/>
    <cellStyle name="Note 2_Table 11" xfId="285" xr:uid="{00000000-0005-0000-0000-000034010000}"/>
    <cellStyle name="Note 3" xfId="286" xr:uid="{00000000-0005-0000-0000-000035010000}"/>
    <cellStyle name="Note 4" xfId="287" xr:uid="{00000000-0005-0000-0000-000036010000}"/>
    <cellStyle name="Note 4 2" xfId="288" xr:uid="{00000000-0005-0000-0000-000037010000}"/>
    <cellStyle name="Note 5" xfId="289" xr:uid="{00000000-0005-0000-0000-000038010000}"/>
    <cellStyle name="Note 5 2" xfId="290" xr:uid="{00000000-0005-0000-0000-000039010000}"/>
    <cellStyle name="Note 6" xfId="291" xr:uid="{00000000-0005-0000-0000-00003A010000}"/>
    <cellStyle name="Note 7" xfId="292" xr:uid="{00000000-0005-0000-0000-00003B010000}"/>
    <cellStyle name="Note 8" xfId="293" xr:uid="{00000000-0005-0000-0000-00003C010000}"/>
    <cellStyle name="Note 9" xfId="294" xr:uid="{00000000-0005-0000-0000-00003D010000}"/>
    <cellStyle name="Output 2" xfId="295" xr:uid="{00000000-0005-0000-0000-00003E010000}"/>
    <cellStyle name="Output 3" xfId="296" xr:uid="{00000000-0005-0000-0000-00003F010000}"/>
    <cellStyle name="Percent" xfId="1" builtinId="5"/>
    <cellStyle name="Percent 2" xfId="297" xr:uid="{00000000-0005-0000-0000-000041010000}"/>
    <cellStyle name="Percent 2 2" xfId="332" xr:uid="{00000000-0005-0000-0000-000042010000}"/>
    <cellStyle name="Percent 2 2 2" xfId="333" xr:uid="{00000000-0005-0000-0000-000043010000}"/>
    <cellStyle name="Percent 2 3" xfId="334" xr:uid="{00000000-0005-0000-0000-000044010000}"/>
    <cellStyle name="Percent 3" xfId="298" xr:uid="{00000000-0005-0000-0000-000045010000}"/>
    <cellStyle name="Percent 4" xfId="335" xr:uid="{00000000-0005-0000-0000-000046010000}"/>
    <cellStyle name="Percent 5" xfId="336" xr:uid="{00000000-0005-0000-0000-000047010000}"/>
    <cellStyle name="Style 1" xfId="299" xr:uid="{00000000-0005-0000-0000-000048010000}"/>
    <cellStyle name="Style 1 2" xfId="300" xr:uid="{00000000-0005-0000-0000-000049010000}"/>
    <cellStyle name="Style 1_Table 11" xfId="301" xr:uid="{00000000-0005-0000-0000-00004A010000}"/>
    <cellStyle name="Title 2" xfId="302" xr:uid="{00000000-0005-0000-0000-00004B010000}"/>
    <cellStyle name="Title 3" xfId="303" xr:uid="{00000000-0005-0000-0000-00004C010000}"/>
    <cellStyle name="Total 2" xfId="304" xr:uid="{00000000-0005-0000-0000-00004D010000}"/>
    <cellStyle name="Total 3" xfId="305" xr:uid="{00000000-0005-0000-0000-00004E010000}"/>
    <cellStyle name="Warning Text 2" xfId="306" xr:uid="{00000000-0005-0000-0000-00004F010000}"/>
    <cellStyle name="Warning Text 3" xfId="307" xr:uid="{00000000-0005-0000-0000-00005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28575</xdr:rowOff>
    </xdr:from>
    <xdr:ext cx="2105024" cy="982980"/>
    <xdr:pic>
      <xdr:nvPicPr>
        <xdr:cNvPr id="2" name="Picture 1" descr="S:\Communications\Branding\SCO brand\hi-res files\SCO_colour_AW_CMYK.png">
          <a:extLst>
            <a:ext uri="{FF2B5EF4-FFF2-40B4-BE49-F238E27FC236}">
              <a16:creationId xmlns:a16="http://schemas.microsoft.com/office/drawing/2014/main" id="{588FA6A1-19AD-41D0-BCAC-FF40ABB237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105024" cy="98298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sework/2014%20Casework%20Log/NEW%202014%20L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004_Monthly%20SCO%20figures/202005%20-%20DRAFT%20-%20SCO%20trend%20update_v3(new%20timeliness%20and%20duration%20defn%20-%20mth%20to%20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sework/2012%20Casework%20Log/NEW%202012%20LO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cs/004_Monthly%20SCO%20figures/Monthly%20Summar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illisI100\Desktop\SCOAF%20Operations%20RAP_2021_10-31(Extract%2021-10-31)_v2(Deskto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ASE LOG"/>
      <sheetName val="Equivalent Ranks"/>
      <sheetName val="Categories"/>
      <sheetName val="Do not change"/>
      <sheetName val="Hotspots"/>
      <sheetName val="Sheet1"/>
      <sheetName val="Annual Returns"/>
      <sheetName val="2014_CASE_LOG"/>
    </sheetNames>
    <sheetDataSet>
      <sheetData sheetId="0">
        <row r="5">
          <cell r="A5" t="str">
            <v>001/14</v>
          </cell>
        </row>
      </sheetData>
      <sheetData sheetId="1"/>
      <sheetData sheetId="2"/>
      <sheetData sheetId="3">
        <row r="3">
          <cell r="K3" t="str">
            <v>Rct</v>
          </cell>
        </row>
        <row r="4">
          <cell r="K4" t="str">
            <v>Pte</v>
          </cell>
        </row>
        <row r="5">
          <cell r="K5" t="str">
            <v>NCO</v>
          </cell>
        </row>
        <row r="6">
          <cell r="B6" t="str">
            <v>Yes</v>
          </cell>
          <cell r="K6" t="str">
            <v>Officer Cadet</v>
          </cell>
        </row>
        <row r="7">
          <cell r="B7" t="str">
            <v>No</v>
          </cell>
          <cell r="K7" t="str">
            <v xml:space="preserve">Officer </v>
          </cell>
        </row>
        <row r="10">
          <cell r="B10" t="str">
            <v>Yes</v>
          </cell>
        </row>
        <row r="11">
          <cell r="B11" t="str">
            <v>No</v>
          </cell>
          <cell r="E11" t="str">
            <v>RN</v>
          </cell>
        </row>
        <row r="12">
          <cell r="B12" t="str">
            <v>N/A</v>
          </cell>
          <cell r="E12" t="str">
            <v>RM</v>
          </cell>
        </row>
        <row r="13">
          <cell r="E13" t="str">
            <v>Army</v>
          </cell>
        </row>
        <row r="14">
          <cell r="E14" t="str">
            <v>RAF</v>
          </cell>
        </row>
        <row r="16">
          <cell r="B16" t="str">
            <v>P1</v>
          </cell>
        </row>
        <row r="17">
          <cell r="B17" t="str">
            <v>P2</v>
          </cell>
        </row>
        <row r="18">
          <cell r="B18" t="str">
            <v>P3</v>
          </cell>
        </row>
        <row r="20">
          <cell r="E20" t="str">
            <v>Process</v>
          </cell>
        </row>
        <row r="21">
          <cell r="B21" t="str">
            <v>Upheld</v>
          </cell>
          <cell r="E21" t="str">
            <v>Delay</v>
          </cell>
        </row>
        <row r="22">
          <cell r="B22" t="str">
            <v>Partially Upheld</v>
          </cell>
          <cell r="E22" t="str">
            <v>Both</v>
          </cell>
        </row>
        <row r="23">
          <cell r="B23" t="str">
            <v>Not Upheld</v>
          </cell>
        </row>
        <row r="24">
          <cell r="B24" t="str">
            <v>Partially Upheld &amp; Referred to Level 2</v>
          </cell>
        </row>
        <row r="25">
          <cell r="B25" t="str">
            <v>Partially Ruled Out of Time/Partially Not Accepted</v>
          </cell>
        </row>
        <row r="26">
          <cell r="B26" t="str">
            <v>Referred to Level 2</v>
          </cell>
        </row>
        <row r="27">
          <cell r="B27" t="str">
            <v>Referred to Level 3</v>
          </cell>
        </row>
        <row r="28">
          <cell r="B28" t="str">
            <v>Ruled Out of Time</v>
          </cell>
        </row>
        <row r="29">
          <cell r="B29" t="str">
            <v>Partially Decided</v>
          </cell>
        </row>
        <row r="30">
          <cell r="B30" t="str">
            <v>Not Accepted/Excluded Matter</v>
          </cell>
        </row>
        <row r="32">
          <cell r="B32" t="str">
            <v>N/A</v>
          </cell>
        </row>
        <row r="33">
          <cell r="B33" t="str">
            <v>Upheld</v>
          </cell>
        </row>
        <row r="34">
          <cell r="B34" t="str">
            <v>Upheld</v>
          </cell>
        </row>
        <row r="35">
          <cell r="B35" t="str">
            <v>Partially Upheld</v>
          </cell>
        </row>
        <row r="36">
          <cell r="B36" t="str">
            <v>Not Upheld</v>
          </cell>
        </row>
        <row r="37">
          <cell r="B37" t="str">
            <v>Partially Upheld &amp; Referred to Level 3</v>
          </cell>
        </row>
        <row r="38">
          <cell r="B38" t="str">
            <v>Referred to Level 3</v>
          </cell>
        </row>
        <row r="40">
          <cell r="B40" t="str">
            <v>TBC</v>
          </cell>
        </row>
        <row r="41">
          <cell r="B41" t="str">
            <v>N/A</v>
          </cell>
        </row>
        <row r="42">
          <cell r="B42" t="str">
            <v>Upheld</v>
          </cell>
        </row>
        <row r="43">
          <cell r="B43" t="str">
            <v>Upheld</v>
          </cell>
        </row>
        <row r="44">
          <cell r="B44" t="str">
            <v>Partially Upheld</v>
          </cell>
        </row>
        <row r="46">
          <cell r="B46" t="str">
            <v>TBC</v>
          </cell>
        </row>
        <row r="47">
          <cell r="B47" t="str">
            <v>N/A</v>
          </cell>
        </row>
        <row r="48">
          <cell r="B48" t="str">
            <v>SCP</v>
          </cell>
        </row>
        <row r="55">
          <cell r="B55" t="str">
            <v>Jo-Anne</v>
          </cell>
        </row>
        <row r="56">
          <cell r="B56" t="str">
            <v>TBC</v>
          </cell>
        </row>
        <row r="57">
          <cell r="B57" t="str">
            <v>Lisa</v>
          </cell>
        </row>
        <row r="58">
          <cell r="B58" t="str">
            <v>Lisa</v>
          </cell>
        </row>
        <row r="59">
          <cell r="B59" t="str">
            <v>Allan</v>
          </cell>
        </row>
        <row r="61">
          <cell r="B61" t="str">
            <v>Jayne</v>
          </cell>
        </row>
        <row r="62">
          <cell r="B62" t="str">
            <v>Jo-Anne</v>
          </cell>
        </row>
        <row r="63">
          <cell r="B63" t="str">
            <v>UK</v>
          </cell>
        </row>
        <row r="64">
          <cell r="B64" t="str">
            <v>UK</v>
          </cell>
        </row>
        <row r="65">
          <cell r="B65" t="str">
            <v>Germany</v>
          </cell>
        </row>
        <row r="66">
          <cell r="B66" t="str">
            <v>Cyprus</v>
          </cell>
        </row>
        <row r="67">
          <cell r="B67" t="str">
            <v>Gibraltar</v>
          </cell>
        </row>
        <row r="68">
          <cell r="B68" t="str">
            <v>Falklands</v>
          </cell>
        </row>
        <row r="76">
          <cell r="B76" t="str">
            <v>D</v>
          </cell>
        </row>
        <row r="77">
          <cell r="B77" t="str">
            <v>N/A</v>
          </cell>
        </row>
        <row r="78">
          <cell r="B78" t="str">
            <v>Prescribed</v>
          </cell>
        </row>
        <row r="79">
          <cell r="B79" t="str">
            <v>Prescribed</v>
          </cell>
        </row>
        <row r="81">
          <cell r="B81" t="str">
            <v>N/A</v>
          </cell>
        </row>
        <row r="82">
          <cell r="B82" t="str">
            <v>TBC</v>
          </cell>
        </row>
        <row r="83">
          <cell r="B83" t="str">
            <v>CO</v>
          </cell>
        </row>
        <row r="85">
          <cell r="B85" t="str">
            <v>Svc Sec</v>
          </cell>
        </row>
        <row r="86">
          <cell r="B86" t="str">
            <v>Snr Off</v>
          </cell>
        </row>
        <row r="87">
          <cell r="B87" t="str">
            <v>SCC Website</v>
          </cell>
        </row>
        <row r="88">
          <cell r="B88" t="str">
            <v>SCC Website</v>
          </cell>
        </row>
        <row r="89">
          <cell r="B89" t="str">
            <v>SCC Leaflet</v>
          </cell>
        </row>
        <row r="90">
          <cell r="B90" t="str">
            <v>SCC Poster</v>
          </cell>
        </row>
        <row r="91">
          <cell r="B91" t="str">
            <v>SCC Advert</v>
          </cell>
        </row>
        <row r="92">
          <cell r="B92" t="str">
            <v>Defence Intranet</v>
          </cell>
        </row>
        <row r="94">
          <cell r="B94" t="str">
            <v>JSP</v>
          </cell>
        </row>
        <row r="95">
          <cell r="B95" t="str">
            <v xml:space="preserve">Other - specify </v>
          </cell>
        </row>
        <row r="96">
          <cell r="B96" t="str">
            <v>Not aware of other options</v>
          </cell>
        </row>
        <row r="97">
          <cell r="B97" t="str">
            <v>Not aware of other options</v>
          </cell>
        </row>
      </sheetData>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Summary"/>
      <sheetName val="Guidance"/>
      <sheetName val="Summary"/>
      <sheetName val="Lookup Values"/>
      <sheetName val="Unassigned MAL+SUB backlog calc"/>
      <sheetName val="Bank Holidays"/>
      <sheetName val="Sheet9"/>
      <sheetName val="Detailed - Enq (m)"/>
      <sheetName val="Detailed - Ref (m)"/>
      <sheetName val="Sheet118"/>
      <sheetName val="Detailed - Enq"/>
      <sheetName val="Detailed - Ref"/>
      <sheetName val="Detailed - Inv"/>
      <sheetName val="Detailed - Inv (m)"/>
      <sheetName val="Quick Table for Eleanor"/>
      <sheetName val="Sheet2"/>
      <sheetName val="Sheet1"/>
      <sheetName val="Data"/>
      <sheetName val="OUTPUT - COO MTHLY PROFILE"/>
      <sheetName val="OUTPUT- MOD RETURN - Charts(m)"/>
      <sheetName val="OUTPUT- MOD RETURN - Table (m)"/>
      <sheetName val="OUTPUT- MOD RETURN -Staffing"/>
      <sheetName val="OUTPUT- MOD RETURN - Charts"/>
      <sheetName val="OUTPUT- MOD RETURN - Table"/>
      <sheetName val="OUTPUT - QSR Bullet Points"/>
      <sheetName val="OUTPUT - QSR Chart 1"/>
      <sheetName val="OUTPUT - QSR Chart 2"/>
      <sheetName val="OUTPUT - QSR Chart 3"/>
      <sheetName val="OUTPUT - QSR Chart 4"/>
      <sheetName val="OUTPUT - QSR Chart 4 (NS)"/>
      <sheetName val="OUTPUT - QSR Chart 4 (Army)"/>
      <sheetName val="OUTPUT - QSR Chart 4 (RAF)"/>
      <sheetName val="OUTPUT - QSR Chart 4 (Unknown)"/>
      <sheetName val="OUTPUT - QSR Chart 4 (Check)"/>
      <sheetName val="OUTPUT-QSR Chart 4 (Tri v Army)"/>
    </sheetNames>
    <sheetDataSet>
      <sheetData sheetId="0"/>
      <sheetData sheetId="1"/>
      <sheetData sheetId="2"/>
      <sheetData sheetId="3"/>
      <sheetData sheetId="4"/>
      <sheetData sheetId="5"/>
      <sheetData sheetId="6"/>
      <sheetData sheetId="7"/>
      <sheetData sheetId="8"/>
      <sheetData sheetId="9"/>
      <sheetData sheetId="10">
        <row r="6">
          <cell r="U6" t="str">
            <v>Period</v>
          </cell>
          <cell r="V6" t="str">
            <v>Per Qtr_Total_Total_Total</v>
          </cell>
          <cell r="W6" t="str">
            <v>Per Qtr_Total_Total_Army</v>
          </cell>
          <cell r="X6" t="str">
            <v>Per Qtr_Total_Total_Naval Service</v>
          </cell>
          <cell r="Y6" t="str">
            <v>Per Qtr_Total_Total_RAF</v>
          </cell>
          <cell r="Z6" t="str">
            <v>Per Qtr_Total_Total_Unknown (inc Blank)</v>
          </cell>
          <cell r="AA6" t="str">
            <v>Per Qtr_Yes_Investigation_Total</v>
          </cell>
          <cell r="AB6" t="str">
            <v>Per Qtr_Yes_Investigation_Army</v>
          </cell>
          <cell r="AC6" t="str">
            <v>Per Qtr_Yes_Investigation_Naval Service</v>
          </cell>
          <cell r="AD6" t="str">
            <v>Per Qtr_Yes_Investigation_RAF</v>
          </cell>
          <cell r="AE6" t="str">
            <v>Per Qtr_Yes_Investigation_Unknown (inc Blank)</v>
          </cell>
          <cell r="AF6" t="str">
            <v>Per Qtr_Yes_Referred_Total</v>
          </cell>
          <cell r="AG6" t="str">
            <v>Per Qtr_Yes_Referred_Army</v>
          </cell>
          <cell r="AH6" t="str">
            <v>Per Qtr_Yes_Referred_Naval Service</v>
          </cell>
          <cell r="AI6" t="str">
            <v>Per Qtr_Yes_Referred_RAF</v>
          </cell>
          <cell r="AJ6" t="str">
            <v>Per Qtr_Yes_Referred_Unknown (inc Blank)</v>
          </cell>
          <cell r="AK6" t="str">
            <v>Per Qtr_Yes_Not pursued_Total</v>
          </cell>
          <cell r="AL6" t="str">
            <v>Per Qtr_Yes_Not pursued_Army</v>
          </cell>
          <cell r="AM6" t="str">
            <v>Per Qtr_Yes_Not pursued_Naval Service</v>
          </cell>
          <cell r="AN6" t="str">
            <v>Per Qtr_Yes_Not pursued_RAF</v>
          </cell>
          <cell r="AO6" t="str">
            <v>Per Qtr_Yes_Not pursued_Unknown (inc Blank)</v>
          </cell>
          <cell r="AP6" t="str">
            <v>Per Qtr_Yes_Total_Total</v>
          </cell>
          <cell r="AQ6" t="str">
            <v>Per Qtr_Yes_Total_Army</v>
          </cell>
          <cell r="AR6" t="str">
            <v>Per Qtr_Yes_Total_Naval Service</v>
          </cell>
          <cell r="AS6" t="str">
            <v>Per Qtr_Yes_Total_RAF</v>
          </cell>
          <cell r="AT6" t="str">
            <v>Per Qtr_Yes_Total_Unknown (inc Blank)</v>
          </cell>
          <cell r="AU6" t="str">
            <v>Per Qtr_Yes_[Blank]_Total</v>
          </cell>
          <cell r="AV6" t="str">
            <v>Per Qtr_Yes_[Blank]_Army</v>
          </cell>
          <cell r="AW6" t="str">
            <v>Per Qtr_Yes_[Blank]_Naval Service</v>
          </cell>
          <cell r="AX6" t="str">
            <v>Per Qtr_Yes_[Blank]_RAF</v>
          </cell>
          <cell r="AY6" t="str">
            <v>Per Qtr_Yes_[Blank]_Unknown (inc Blank)</v>
          </cell>
          <cell r="AZ6" t="str">
            <v>Per Qtr_No_Total_Total</v>
          </cell>
          <cell r="BA6" t="str">
            <v>Per Qtr_No_Total_Army</v>
          </cell>
          <cell r="BB6" t="str">
            <v>Per Qtr_No_Total_Naval Service</v>
          </cell>
          <cell r="BC6" t="str">
            <v>Per Qtr_No_Total_RAF</v>
          </cell>
          <cell r="BD6" t="str">
            <v>Per Qtr_No_Total_Unknown (inc Blank)</v>
          </cell>
          <cell r="BE6" t="str">
            <v>Per Qtr_[Blank]_Total_Total</v>
          </cell>
          <cell r="BF6" t="str">
            <v>Per Qtr_[Blank]_Total_Army</v>
          </cell>
          <cell r="BG6" t="str">
            <v>Per Qtr_[Blank]_Total_Naval Service</v>
          </cell>
          <cell r="BH6" t="str">
            <v>Per Qtr_[Blank]_Total_RAF</v>
          </cell>
          <cell r="BI6" t="str">
            <v>Per Qtr_[Blank]_Total_Unknown (inc Blank)</v>
          </cell>
          <cell r="BJ6" t="str">
            <v>4 Qtrs Rolling_Total_Total_Total</v>
          </cell>
          <cell r="BK6" t="str">
            <v>4 Qtrs Rolling_Total_Total_Army</v>
          </cell>
          <cell r="BL6" t="str">
            <v>4 Qtrs Rolling_Total_Total_Naval Service</v>
          </cell>
          <cell r="BM6" t="str">
            <v>4 Qtrs Rolling_Total_Total_RAF</v>
          </cell>
          <cell r="BN6" t="str">
            <v>4 Qtrs Rolling_Total_Total_Unknown (inc Blank)</v>
          </cell>
          <cell r="BO6" t="str">
            <v>4 Qtrs Rolling_Yes_Investigation_Total</v>
          </cell>
          <cell r="BP6" t="str">
            <v>4 Qtrs Rolling_Yes_Investigation_Army</v>
          </cell>
          <cell r="BQ6" t="str">
            <v>4 Qtrs Rolling_Yes_Investigation_Naval Service</v>
          </cell>
          <cell r="BR6" t="str">
            <v>4 Qtrs Rolling_Yes_Investigation_RAF</v>
          </cell>
          <cell r="BS6" t="str">
            <v>4 Qtrs Rolling_Yes_Investigation_Unknown (inc Blank)</v>
          </cell>
          <cell r="BT6" t="str">
            <v>4 Qtrs Rolling_Yes_Referred_Total</v>
          </cell>
          <cell r="BU6" t="str">
            <v>4 Qtrs Rolling_Yes_Referred_Army</v>
          </cell>
          <cell r="BV6" t="str">
            <v>4 Qtrs Rolling_Yes_Referred_Naval Service</v>
          </cell>
          <cell r="BW6" t="str">
            <v>4 Qtrs Rolling_Yes_Referred_RAF</v>
          </cell>
          <cell r="BX6" t="str">
            <v>4 Qtrs Rolling_Yes_Referred_Unknown (inc Blank)</v>
          </cell>
          <cell r="BY6" t="str">
            <v>4 Qtrs Rolling_Yes_Not pursued_Total</v>
          </cell>
          <cell r="BZ6" t="str">
            <v>4 Qtrs Rolling_Yes_Not pursued_Army</v>
          </cell>
          <cell r="CA6" t="str">
            <v>4 Qtrs Rolling_Yes_Not pursued_Naval Service</v>
          </cell>
          <cell r="CB6" t="str">
            <v>4 Qtrs Rolling_Yes_Not pursued_RAF</v>
          </cell>
          <cell r="CC6" t="str">
            <v>4 Qtrs Rolling_Yes_Not pursued_Unknown (inc Blank)</v>
          </cell>
          <cell r="CD6" t="str">
            <v>4 Qtrs Rolling_Yes_Total_Total</v>
          </cell>
          <cell r="CE6" t="str">
            <v>4 Qtrs Rolling_Yes_Total_Army</v>
          </cell>
          <cell r="CF6" t="str">
            <v>4 Qtrs Rolling_Yes_Total_Naval Service</v>
          </cell>
          <cell r="CG6" t="str">
            <v>4 Qtrs Rolling_Yes_Total_RAF</v>
          </cell>
          <cell r="CH6" t="str">
            <v>4 Qtrs Rolling_Yes_Total_Unknown (inc Blank)</v>
          </cell>
          <cell r="CI6" t="str">
            <v>4 Qtrs Rolling_Yes_[Blank]_Total</v>
          </cell>
          <cell r="CJ6" t="str">
            <v>4 Qtrs Rolling_Yes_[Blank]_Army</v>
          </cell>
          <cell r="CK6" t="str">
            <v>4 Qtrs Rolling_Yes_[Blank]_Naval Service</v>
          </cell>
          <cell r="CL6" t="str">
            <v>4 Qtrs Rolling_Yes_[Blank]_RAF</v>
          </cell>
          <cell r="CM6" t="str">
            <v>4 Qtrs Rolling_Yes_[Blank]_Unknown (inc Blank)</v>
          </cell>
          <cell r="CN6" t="str">
            <v>4 Qtrs Rolling_No_Total_Total</v>
          </cell>
          <cell r="CO6" t="str">
            <v>4 Qtrs Rolling_No_Total_Army</v>
          </cell>
          <cell r="CP6" t="str">
            <v>4 Qtrs Rolling_No_Total_Naval Service</v>
          </cell>
          <cell r="CQ6" t="str">
            <v>4 Qtrs Rolling_No_Total_RAF</v>
          </cell>
          <cell r="CR6" t="str">
            <v>4 Qtrs Rolling_No_Total_Unknown (inc Blank)</v>
          </cell>
          <cell r="CS6" t="str">
            <v>4 Qtrs Rolling_[Blank]_Total_Total</v>
          </cell>
          <cell r="CT6" t="str">
            <v>4 Qtrs Rolling_[Blank]_Total_Army</v>
          </cell>
          <cell r="CU6" t="str">
            <v>4 Qtrs Rolling_[Blank]_Total_Naval Service</v>
          </cell>
          <cell r="CV6" t="str">
            <v>4 Qtrs Rolling_[Blank]_Total_RAF</v>
          </cell>
          <cell r="CW6" t="str">
            <v>4 Qtrs Rolling_[Blank]_Total_Unknown (inc Blank)</v>
          </cell>
          <cell r="CX6" t="str">
            <v>YrlyCum_Total_Total_Total</v>
          </cell>
          <cell r="CY6" t="str">
            <v>YrlyCum_Total_Total_Army</v>
          </cell>
          <cell r="CZ6" t="str">
            <v>YrlyCum_Total_Total_Naval Service</v>
          </cell>
          <cell r="DA6" t="str">
            <v>YrlyCum_Total_Total_RAF</v>
          </cell>
          <cell r="DB6" t="str">
            <v>YrlyCum_Total_Total_Unknown (inc Blank)</v>
          </cell>
          <cell r="DC6" t="str">
            <v>YrlyCum_Yes_Investigation_Total</v>
          </cell>
          <cell r="DD6" t="str">
            <v>YrlyCum_Yes_Investigation_Army</v>
          </cell>
          <cell r="DE6" t="str">
            <v>YrlyCum_Yes_Investigation_Naval Service</v>
          </cell>
          <cell r="DF6" t="str">
            <v>YrlyCum_Yes_Investigation_RAF</v>
          </cell>
          <cell r="DG6" t="str">
            <v>YrlyCum_Yes_Investigation_Unknown (inc Blank)</v>
          </cell>
          <cell r="DH6" t="str">
            <v>YrlyCum_Yes_Referred_Total</v>
          </cell>
          <cell r="DI6" t="str">
            <v>YrlyCum_Yes_Referred_Army</v>
          </cell>
          <cell r="DJ6" t="str">
            <v>YrlyCum_Yes_Referred_Naval Service</v>
          </cell>
          <cell r="DK6" t="str">
            <v>YrlyCum_Yes_Referred_RAF</v>
          </cell>
          <cell r="DL6" t="str">
            <v>YrlyCum_Yes_Referred_Unknown (inc Blank)</v>
          </cell>
          <cell r="DM6" t="str">
            <v>YrlyCum_Yes_Not pursued_Total</v>
          </cell>
          <cell r="DN6" t="str">
            <v>YrlyCum_Yes_Not pursued_Army</v>
          </cell>
          <cell r="DO6" t="str">
            <v>YrlyCum_Yes_Not pursued_Naval Service</v>
          </cell>
          <cell r="DP6" t="str">
            <v>YrlyCum_Yes_Not pursued_RAF</v>
          </cell>
          <cell r="DQ6" t="str">
            <v>YrlyCum_Yes_Not pursued_Unknown (inc Blank)</v>
          </cell>
          <cell r="DR6" t="str">
            <v>YrlyCum_Yes_Total_Total</v>
          </cell>
          <cell r="DS6" t="str">
            <v>YrlyCum_Yes_Total_Army</v>
          </cell>
          <cell r="DT6" t="str">
            <v>YrlyCum_Yes_Total_Naval Service</v>
          </cell>
          <cell r="DU6" t="str">
            <v>YrlyCum_Yes_Total_RAF</v>
          </cell>
          <cell r="DV6" t="str">
            <v>YrlyCum_Yes_Total_Unknown (inc Blank)</v>
          </cell>
          <cell r="DW6" t="str">
            <v>YrlyCum_Yes_[Blank]_Total</v>
          </cell>
          <cell r="DX6" t="str">
            <v>YrlyCum_Yes_[Blank]_Army</v>
          </cell>
          <cell r="DY6" t="str">
            <v>YrlyCum_Yes_[Blank]_Naval Service</v>
          </cell>
          <cell r="DZ6" t="str">
            <v>YrlyCum_Yes_[Blank]_RAF</v>
          </cell>
          <cell r="EA6" t="str">
            <v>YrlyCum_Yes_[Blank]_Unknown (inc Blank)</v>
          </cell>
          <cell r="EB6" t="str">
            <v>YrlyCum_No_Total_Total</v>
          </cell>
          <cell r="EC6" t="str">
            <v>YrlyCum_No_Total_Army</v>
          </cell>
          <cell r="ED6" t="str">
            <v>YrlyCum_No_Total_Naval Service</v>
          </cell>
          <cell r="EE6" t="str">
            <v>YrlyCum_No_Total_RAF</v>
          </cell>
          <cell r="EF6" t="str">
            <v>YrlyCum_No_Total_Unknown (inc Blank)</v>
          </cell>
          <cell r="EG6" t="str">
            <v>YrlyCum_[Blank]_Total_Total</v>
          </cell>
          <cell r="EH6" t="str">
            <v>YrlyCum_[Blank]_Total_Army</v>
          </cell>
          <cell r="EI6" t="str">
            <v>YrlyCum_[Blank]_Total_Naval Service</v>
          </cell>
          <cell r="EJ6" t="str">
            <v>YrlyCum_[Blank]_Total_RAF</v>
          </cell>
          <cell r="EK6" t="str">
            <v>YrlyCum_[Blank]_Total_Unknown (inc Blank)</v>
          </cell>
          <cell r="EL6" t="str">
            <v>AllTimeCum_Total_Total_Total</v>
          </cell>
          <cell r="EM6" t="str">
            <v>AllTimeCum_Total_Total_Army</v>
          </cell>
          <cell r="EN6" t="str">
            <v>AllTimeCum_Total_Total_Naval Service</v>
          </cell>
          <cell r="EO6" t="str">
            <v>AllTimeCum_Total_Total_RAF</v>
          </cell>
          <cell r="EP6" t="str">
            <v>AllTimeCum_Total_Total_Unknown (inc Blank)</v>
          </cell>
          <cell r="EQ6" t="str">
            <v>AllTimeCum_Yes_Investigation_Total</v>
          </cell>
          <cell r="ER6" t="str">
            <v>AllTimeCum_Yes_Investigation_Army</v>
          </cell>
          <cell r="ES6" t="str">
            <v>AllTimeCum_Yes_Investigation_Naval Service</v>
          </cell>
          <cell r="ET6" t="str">
            <v>AllTimeCum_Yes_Investigation_RAF</v>
          </cell>
          <cell r="EU6" t="str">
            <v>AllTimeCum_Yes_Investigation_Unknown (inc Blank)</v>
          </cell>
          <cell r="EV6" t="str">
            <v>AllTimeCum_Yes_Referred_Total</v>
          </cell>
          <cell r="EW6" t="str">
            <v>AllTimeCum_Yes_Referred_Army</v>
          </cell>
          <cell r="EX6" t="str">
            <v>AllTimeCum_Yes_Referred_Naval Service</v>
          </cell>
          <cell r="EY6" t="str">
            <v>AllTimeCum_Yes_Referred_RAF</v>
          </cell>
          <cell r="EZ6" t="str">
            <v>AllTimeCum_Yes_Referred_Unknown (inc Blank)</v>
          </cell>
          <cell r="FA6" t="str">
            <v>AllTimeCum_Yes_Not pursued_Total</v>
          </cell>
          <cell r="FB6" t="str">
            <v>AllTimeCum_Yes_Not pursued_Army</v>
          </cell>
          <cell r="FC6" t="str">
            <v>AllTimeCum_Yes_Not pursued_Naval Service</v>
          </cell>
          <cell r="FD6" t="str">
            <v>AllTimeCum_Yes_Not pursued_RAF</v>
          </cell>
          <cell r="FE6" t="str">
            <v>AllTimeCum_Yes_Not pursued_Unknown (inc Blank)</v>
          </cell>
          <cell r="FF6" t="str">
            <v>AllTimeCum_Yes_Total_Total</v>
          </cell>
          <cell r="FG6" t="str">
            <v>AllTimeCum_Yes_Total_Army</v>
          </cell>
          <cell r="FH6" t="str">
            <v>AllTimeCum_Yes_Total_Naval Service</v>
          </cell>
          <cell r="FI6" t="str">
            <v>AllTimeCum_Yes_Total_RAF</v>
          </cell>
          <cell r="FJ6" t="str">
            <v>AllTimeCum_Yes_Total_Unknown (inc Blank)</v>
          </cell>
          <cell r="FK6" t="str">
            <v>AllTimeCum_Yes_[Blank]_Total</v>
          </cell>
          <cell r="FL6" t="str">
            <v>AllTimeCum_Yes_[Blank]_Army</v>
          </cell>
          <cell r="FM6" t="str">
            <v>AllTimeCum_Yes_[Blank]_Naval Service</v>
          </cell>
          <cell r="FN6" t="str">
            <v>AllTimeCum_Yes_[Blank]_RAF</v>
          </cell>
          <cell r="FO6" t="str">
            <v>AllTimeCum_Yes_[Blank]_Unknown (inc Blank)</v>
          </cell>
          <cell r="FP6" t="str">
            <v>AllTimeCum_No_Total_Total</v>
          </cell>
          <cell r="FQ6" t="str">
            <v>AllTimeCum_No_Total_Army</v>
          </cell>
          <cell r="FR6" t="str">
            <v>AllTimeCum_No_Total_Naval Service</v>
          </cell>
          <cell r="FS6" t="str">
            <v>AllTimeCum_No_Total_RAF</v>
          </cell>
          <cell r="FT6" t="str">
            <v>AllTimeCum_No_Total_Unknown (inc Blank)</v>
          </cell>
          <cell r="FU6" t="str">
            <v>AllTimeCum_[Blank]_Total_Total</v>
          </cell>
          <cell r="FV6" t="str">
            <v>AllTimeCum_[Blank]_Total_Army</v>
          </cell>
          <cell r="FW6" t="str">
            <v>AllTimeCum_[Blank]_Total_Naval Service</v>
          </cell>
          <cell r="FX6" t="str">
            <v>AllTimeCum_[Blank]_Total_RAF</v>
          </cell>
          <cell r="FY6" t="str">
            <v>AllTimeCum_[Blank]_Total_Unknown (inc Blank)</v>
          </cell>
        </row>
        <row r="7">
          <cell r="U7" t="str">
            <v>2016_q1</v>
          </cell>
        </row>
        <row r="8">
          <cell r="U8" t="str">
            <v>2016_q2</v>
          </cell>
        </row>
        <row r="9">
          <cell r="U9" t="str">
            <v>2016_q3</v>
          </cell>
        </row>
        <row r="10">
          <cell r="U10" t="str">
            <v>2016_q4</v>
          </cell>
        </row>
        <row r="11">
          <cell r="U11" t="str">
            <v>2017_q1</v>
          </cell>
        </row>
        <row r="12">
          <cell r="U12" t="str">
            <v>2017_q2</v>
          </cell>
        </row>
        <row r="13">
          <cell r="U13" t="str">
            <v>2017_q3</v>
          </cell>
        </row>
        <row r="14">
          <cell r="U14" t="str">
            <v>2017_q4</v>
          </cell>
        </row>
        <row r="15">
          <cell r="U15" t="str">
            <v>2018_q1</v>
          </cell>
        </row>
        <row r="16">
          <cell r="U16" t="str">
            <v>2018_q2</v>
          </cell>
        </row>
        <row r="17">
          <cell r="U17" t="str">
            <v>2018_q3</v>
          </cell>
        </row>
        <row r="18">
          <cell r="U18" t="str">
            <v>2018_q4</v>
          </cell>
        </row>
        <row r="19">
          <cell r="U19" t="str">
            <v>2019_q1</v>
          </cell>
        </row>
        <row r="20">
          <cell r="U20" t="str">
            <v>2019_q2</v>
          </cell>
        </row>
        <row r="21">
          <cell r="U21" t="str">
            <v>2019_q3</v>
          </cell>
        </row>
        <row r="22">
          <cell r="U22" t="str">
            <v>2019_q4</v>
          </cell>
        </row>
        <row r="23">
          <cell r="U23" t="str">
            <v>2020_q1</v>
          </cell>
        </row>
        <row r="24">
          <cell r="U24" t="str">
            <v>2020_q2</v>
          </cell>
        </row>
        <row r="25">
          <cell r="U25" t="str">
            <v>2020_q3</v>
          </cell>
        </row>
        <row r="26">
          <cell r="U26" t="str">
            <v>2020_q4</v>
          </cell>
        </row>
        <row r="27">
          <cell r="U27" t="str">
            <v>2021_q1</v>
          </cell>
        </row>
        <row r="28">
          <cell r="U28" t="str">
            <v>2021_q2</v>
          </cell>
        </row>
        <row r="29">
          <cell r="U29" t="str">
            <v>2021_q3</v>
          </cell>
        </row>
        <row r="30">
          <cell r="U30" t="str">
            <v>2021_q4</v>
          </cell>
        </row>
        <row r="31">
          <cell r="U31" t="str">
            <v>2022_q1</v>
          </cell>
        </row>
        <row r="32">
          <cell r="U32" t="str">
            <v>2022_q2</v>
          </cell>
        </row>
        <row r="33">
          <cell r="U33" t="str">
            <v>2022_q3</v>
          </cell>
        </row>
        <row r="34">
          <cell r="U34" t="str">
            <v>2022_q4</v>
          </cell>
        </row>
        <row r="35">
          <cell r="U35" t="str">
            <v>2023_q1</v>
          </cell>
        </row>
        <row r="36">
          <cell r="U36" t="str">
            <v>2023_q2</v>
          </cell>
        </row>
        <row r="37">
          <cell r="U37" t="str">
            <v>2023_q3</v>
          </cell>
        </row>
        <row r="38">
          <cell r="U38" t="str">
            <v>2023_q4</v>
          </cell>
        </row>
        <row r="39">
          <cell r="U39" t="str">
            <v>2024_q1</v>
          </cell>
        </row>
        <row r="40">
          <cell r="U40" t="str">
            <v>2024_q2</v>
          </cell>
        </row>
        <row r="41">
          <cell r="U41" t="str">
            <v>2024_q3</v>
          </cell>
        </row>
        <row r="42">
          <cell r="U42" t="str">
            <v>2024_q4</v>
          </cell>
        </row>
        <row r="43">
          <cell r="U43" t="str">
            <v>2025_q1</v>
          </cell>
        </row>
        <row r="44">
          <cell r="U44" t="str">
            <v>2025_q2</v>
          </cell>
        </row>
        <row r="45">
          <cell r="U45" t="str">
            <v>2025_q3</v>
          </cell>
        </row>
        <row r="46">
          <cell r="U46" t="str">
            <v>2025_q4</v>
          </cell>
        </row>
        <row r="47">
          <cell r="U47" t="str">
            <v>2026_q1</v>
          </cell>
        </row>
        <row r="48">
          <cell r="U48" t="str">
            <v>2026_q2</v>
          </cell>
        </row>
        <row r="49">
          <cell r="U49" t="str">
            <v>2026_q3</v>
          </cell>
        </row>
        <row r="50">
          <cell r="U50" t="str">
            <v>2026_q4</v>
          </cell>
        </row>
        <row r="51">
          <cell r="U51" t="str">
            <v>2027_q1</v>
          </cell>
        </row>
        <row r="52">
          <cell r="U52" t="str">
            <v>2027_q2</v>
          </cell>
        </row>
        <row r="53">
          <cell r="U53" t="str">
            <v>2027_q3</v>
          </cell>
        </row>
        <row r="54">
          <cell r="U54" t="str">
            <v>2027_q4</v>
          </cell>
        </row>
        <row r="55">
          <cell r="U55" t="str">
            <v>2028_q1</v>
          </cell>
        </row>
        <row r="56">
          <cell r="U56" t="str">
            <v>2028_q2</v>
          </cell>
        </row>
        <row r="57">
          <cell r="U57" t="str">
            <v>2028_q3</v>
          </cell>
        </row>
        <row r="58">
          <cell r="U58" t="str">
            <v>2028_q4</v>
          </cell>
        </row>
        <row r="59">
          <cell r="U59" t="str">
            <v>2029_q1</v>
          </cell>
        </row>
        <row r="60">
          <cell r="U60" t="str">
            <v>2029_q2</v>
          </cell>
        </row>
        <row r="61">
          <cell r="U61" t="str">
            <v>2029_q3</v>
          </cell>
        </row>
        <row r="62">
          <cell r="U62" t="str">
            <v>2029_q4</v>
          </cell>
        </row>
      </sheetData>
      <sheetData sheetId="11"/>
      <sheetData sheetId="12"/>
      <sheetData sheetId="13"/>
      <sheetData sheetId="14"/>
      <sheetData sheetId="15"/>
      <sheetData sheetId="16"/>
      <sheetData sheetId="17"/>
      <sheetData sheetId="18"/>
      <sheetData sheetId="19"/>
      <sheetData sheetId="20"/>
      <sheetData sheetId="21">
        <row r="3">
          <cell r="F3">
            <v>42339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CASE LOG"/>
      <sheetName val="Equivalent Ranks"/>
      <sheetName val="Categories"/>
      <sheetName val="Do not change"/>
      <sheetName val="Hotspots"/>
      <sheetName val="Sheet1"/>
      <sheetName val="2012_CASE_LOG"/>
    </sheetNames>
    <sheetDataSet>
      <sheetData sheetId="0">
        <row r="5">
          <cell r="A5" t="str">
            <v>001/12</v>
          </cell>
        </row>
      </sheetData>
      <sheetData sheetId="1"/>
      <sheetData sheetId="2"/>
      <sheetData sheetId="3">
        <row r="4">
          <cell r="E4" t="str">
            <v>N/K</v>
          </cell>
        </row>
        <row r="5">
          <cell r="E5" t="str">
            <v>N/A</v>
          </cell>
        </row>
        <row r="6">
          <cell r="E6" t="str">
            <v>RN</v>
          </cell>
        </row>
        <row r="7">
          <cell r="E7" t="str">
            <v>RM</v>
          </cell>
        </row>
        <row r="8">
          <cell r="E8" t="str">
            <v>Army</v>
          </cell>
          <cell r="H8" t="str">
            <v>Male</v>
          </cell>
        </row>
        <row r="9">
          <cell r="E9" t="str">
            <v>RAF</v>
          </cell>
          <cell r="H9" t="str">
            <v>Female</v>
          </cell>
          <cell r="K9" t="str">
            <v>N/K</v>
          </cell>
        </row>
        <row r="10">
          <cell r="K10" t="str">
            <v>N/A</v>
          </cell>
        </row>
        <row r="11">
          <cell r="K11" t="str">
            <v>Regular</v>
          </cell>
        </row>
        <row r="12">
          <cell r="K12" t="str">
            <v>Reserve</v>
          </cell>
        </row>
        <row r="20">
          <cell r="E20" t="str">
            <v>Process</v>
          </cell>
        </row>
        <row r="21">
          <cell r="E21" t="str">
            <v>Delay</v>
          </cell>
        </row>
        <row r="22">
          <cell r="E22" t="str">
            <v>Both</v>
          </cell>
        </row>
      </sheetData>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witches-Validated Selections"/>
      <sheetName val="Bank Holidays"/>
      <sheetName val="Sheet37"/>
      <sheetName val="Data"/>
      <sheetName val="Calc"/>
      <sheetName val="1.16"/>
      <sheetName val="1.17"/>
      <sheetName val="Mthly - COO - Ops Profile"/>
      <sheetName val="Mthly - COO - Invstgtr Perform"/>
      <sheetName val="Mthly - MOD - Tables"/>
      <sheetName val="Mthly - MOD - Charts"/>
      <sheetName val="Mthly - MOD - Staffing"/>
      <sheetName val="OUTPUT - QSR Bullet Points"/>
      <sheetName val="OUTPUT - QSR Chart 1"/>
      <sheetName val="OUTPUT - QSR Chart 2"/>
      <sheetName val="OUTPUT - QSR Chart 3"/>
      <sheetName val="OUTPUT - QSR Chart 4"/>
      <sheetName val="Cover"/>
      <sheetName val="Content"/>
      <sheetName val="1.1"/>
      <sheetName val="1.2"/>
      <sheetName val="1.3"/>
      <sheetName val="1.4"/>
      <sheetName val="1.5"/>
      <sheetName val="1.6"/>
      <sheetName val="1.7"/>
      <sheetName val="1.8"/>
      <sheetName val="1.9"/>
      <sheetName val="1.10"/>
      <sheetName val="1.11"/>
      <sheetName val="1.12"/>
      <sheetName val="1.13"/>
      <sheetName val="1.14"/>
      <sheetName val="1.15"/>
      <sheetName val="1.18"/>
      <sheetName val="1.19"/>
      <sheetName val="1.20"/>
      <sheetName val="1.21"/>
      <sheetName val="1.22"/>
      <sheetName val="1.23"/>
      <sheetName val="1.24"/>
      <sheetName val="1.25"/>
      <sheetName val="1.26"/>
      <sheetName val="1.27"/>
      <sheetName val="1.28"/>
      <sheetName val="Monthly Summary"/>
    </sheetNames>
    <sheetDataSet>
      <sheetData sheetId="0"/>
      <sheetData sheetId="1">
        <row r="2">
          <cell r="G2">
            <v>1</v>
          </cell>
        </row>
      </sheetData>
      <sheetData sheetId="2"/>
      <sheetData sheetId="3"/>
      <sheetData sheetId="4"/>
      <sheetData sheetId="5">
        <row r="4">
          <cell r="C4">
            <v>2020</v>
          </cell>
        </row>
        <row r="8">
          <cell r="AS8" t="str">
            <v>2016_m1</v>
          </cell>
          <cell r="JF8">
            <v>19</v>
          </cell>
          <cell r="VU8">
            <v>1</v>
          </cell>
          <cell r="APZ8" t="e">
            <v>#N/A</v>
          </cell>
          <cell r="AQJ8" t="e">
            <v>#N/A</v>
          </cell>
          <cell r="AQT8" t="e">
            <v>#N/A</v>
          </cell>
          <cell r="ARD8" t="e">
            <v>#N/A</v>
          </cell>
          <cell r="ARN8" t="e">
            <v>#N/A</v>
          </cell>
          <cell r="ARX8" t="e">
            <v>#N/A</v>
          </cell>
        </row>
        <row r="17">
          <cell r="C17">
            <v>55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dcoded - excluded cases"/>
      <sheetName val="Hardcoded - caseworke allocated"/>
      <sheetName val="Hardcoded - date allocated"/>
      <sheetName val="Tasks Data"/>
      <sheetName val="Bank Holidays"/>
      <sheetName val="List of Valid INV entries"/>
      <sheetName val="Start and End Dates"/>
      <sheetName val="Switches-Validated Selections"/>
      <sheetName val="NEW Aggregate Formula"/>
      <sheetName val="NEW Case Type Formula"/>
      <sheetName val="NEW Other Fields Formula"/>
      <sheetName val="NEW Metrics Formula"/>
      <sheetName val="Cases Data"/>
      <sheetName val="Main Warehouse"/>
      <sheetName val="Main Warehouse (QSR Correction)"/>
      <sheetName val="Mthly Warehouse"/>
      <sheetName val="ENQ_REF Warehouse"/>
      <sheetName val="Summary"/>
      <sheetName val="QSR"/>
      <sheetName val="QSR (Oct-Dec 2020)"/>
      <sheetName val="QSR (Jan-Mar 2021)"/>
      <sheetName val="Monthly Output to Mgt Bd"/>
      <sheetName val="Mthly - Invstgtr Perform"/>
      <sheetName val="Mthly - SCOAF - Tables"/>
      <sheetName val="Mthly - SCOAF - Charts"/>
      <sheetName val="Mthly - SCOAF - Staffing"/>
      <sheetName val="1.1"/>
      <sheetName val="1.2"/>
      <sheetName val="1.3 - Adjust to REF"/>
      <sheetName val="1.4"/>
      <sheetName val="1.5"/>
      <sheetName val="1.6"/>
      <sheetName val="1.7"/>
      <sheetName val="1.8"/>
      <sheetName val="1.9"/>
      <sheetName val="1.10"/>
      <sheetName val="1.11"/>
      <sheetName val="1.12"/>
      <sheetName val="1.13"/>
      <sheetName val="1.14"/>
      <sheetName val="1.15"/>
      <sheetName val="1.22"/>
      <sheetName val="1.23"/>
      <sheetName val="1.24"/>
      <sheetName val="Mthly - COO - Ops Profile (Or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pageSetUpPr fitToPage="1"/>
  </sheetPr>
  <dimension ref="A1:I22"/>
  <sheetViews>
    <sheetView zoomScaleNormal="100" zoomScaleSheetLayoutView="100" workbookViewId="0">
      <selection activeCell="A10" sqref="A10"/>
    </sheetView>
  </sheetViews>
  <sheetFormatPr defaultColWidth="22.28515625" defaultRowHeight="14.25" x14ac:dyDescent="0.2"/>
  <cols>
    <col min="1" max="16384" width="22.28515625" style="1"/>
  </cols>
  <sheetData>
    <row r="1" spans="1:9" x14ac:dyDescent="0.2">
      <c r="A1" s="7"/>
      <c r="B1" s="7"/>
      <c r="C1" s="7"/>
      <c r="D1" s="7"/>
      <c r="E1" s="7"/>
      <c r="F1" s="7"/>
      <c r="G1" s="7"/>
      <c r="H1" s="7"/>
      <c r="I1" s="7"/>
    </row>
    <row r="8" spans="1:9" ht="30" x14ac:dyDescent="0.4">
      <c r="A8" s="5" t="s">
        <v>206</v>
      </c>
    </row>
    <row r="9" spans="1:9" ht="21" customHeight="1" x14ac:dyDescent="0.3">
      <c r="A9" s="199" t="s">
        <v>6</v>
      </c>
      <c r="B9" s="199"/>
      <c r="C9" s="199"/>
      <c r="D9" s="199"/>
      <c r="E9" s="199"/>
      <c r="F9" s="6"/>
      <c r="G9" s="6"/>
    </row>
    <row r="10" spans="1:9" ht="30" x14ac:dyDescent="0.4">
      <c r="A10" s="5"/>
    </row>
    <row r="11" spans="1:9" ht="20.25" x14ac:dyDescent="0.3">
      <c r="A11" s="4" t="s">
        <v>5</v>
      </c>
    </row>
    <row r="12" spans="1:9" ht="20.25" x14ac:dyDescent="0.3">
      <c r="A12" s="4" t="s">
        <v>4</v>
      </c>
    </row>
    <row r="13" spans="1:9" ht="20.25" x14ac:dyDescent="0.3">
      <c r="A13" s="4" t="s">
        <v>204</v>
      </c>
    </row>
    <row r="18" spans="1:2" ht="15" x14ac:dyDescent="0.25">
      <c r="A18" s="3" t="s">
        <v>3</v>
      </c>
      <c r="B18" s="1" t="s">
        <v>2</v>
      </c>
    </row>
    <row r="20" spans="1:2" ht="15" x14ac:dyDescent="0.25">
      <c r="A20" s="3" t="s">
        <v>1</v>
      </c>
      <c r="B20" s="1" t="s">
        <v>0</v>
      </c>
    </row>
    <row r="22" spans="1:2" ht="15" x14ac:dyDescent="0.25">
      <c r="A22" s="3"/>
      <c r="B22" s="2"/>
    </row>
  </sheetData>
  <mergeCells count="1">
    <mergeCell ref="A9:E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5">
    <pageSetUpPr fitToPage="1"/>
  </sheetPr>
  <dimension ref="A1:G23"/>
  <sheetViews>
    <sheetView showGridLines="0" zoomScaleNormal="100" zoomScaleSheetLayoutView="100" workbookViewId="0">
      <selection activeCell="A2" sqref="A2"/>
    </sheetView>
  </sheetViews>
  <sheetFormatPr defaultRowHeight="14.25" x14ac:dyDescent="0.2"/>
  <cols>
    <col min="1" max="1" width="14.85546875" style="8" customWidth="1"/>
    <col min="2" max="2" width="13.42578125" style="8" customWidth="1"/>
    <col min="3" max="3" width="13.85546875" style="8" customWidth="1"/>
    <col min="4" max="4" width="11" style="8" customWidth="1"/>
    <col min="5" max="5" width="16.85546875" style="8" customWidth="1"/>
    <col min="6" max="6" width="9.140625" style="8"/>
    <col min="7" max="7" width="1.7109375" style="8" customWidth="1"/>
    <col min="8" max="16384" width="9.140625" style="8"/>
  </cols>
  <sheetData>
    <row r="1" spans="1:7" ht="17.25" x14ac:dyDescent="0.25">
      <c r="A1" s="25" t="s">
        <v>172</v>
      </c>
    </row>
    <row r="3" spans="1:7" ht="14.25" customHeight="1" x14ac:dyDescent="0.2">
      <c r="A3" s="207" t="s">
        <v>91</v>
      </c>
      <c r="B3" s="222" t="s">
        <v>90</v>
      </c>
      <c r="C3" s="222"/>
      <c r="D3" s="223"/>
      <c r="E3" s="222"/>
      <c r="F3" s="224" t="s">
        <v>49</v>
      </c>
    </row>
    <row r="4" spans="1:7" ht="28.5" x14ac:dyDescent="0.2">
      <c r="A4" s="208"/>
      <c r="B4" s="44" t="s">
        <v>89</v>
      </c>
      <c r="C4" s="64" t="s">
        <v>88</v>
      </c>
      <c r="D4" s="64" t="s">
        <v>86</v>
      </c>
      <c r="E4" s="64" t="s">
        <v>87</v>
      </c>
      <c r="F4" s="225"/>
    </row>
    <row r="5" spans="1:7" x14ac:dyDescent="0.2">
      <c r="A5" s="8" t="s">
        <v>160</v>
      </c>
      <c r="B5" s="66">
        <v>37</v>
      </c>
      <c r="C5" s="66">
        <v>28</v>
      </c>
      <c r="D5" s="66">
        <v>7</v>
      </c>
      <c r="E5" s="66">
        <v>4</v>
      </c>
      <c r="F5" s="141">
        <v>76</v>
      </c>
    </row>
    <row r="6" spans="1:7" x14ac:dyDescent="0.2">
      <c r="A6" s="8" t="s">
        <v>55</v>
      </c>
      <c r="B6" s="66">
        <v>56</v>
      </c>
      <c r="C6" s="66">
        <v>42</v>
      </c>
      <c r="D6" s="66">
        <v>37</v>
      </c>
      <c r="E6" s="66">
        <v>36</v>
      </c>
      <c r="F6" s="141">
        <v>171</v>
      </c>
    </row>
    <row r="7" spans="1:7" x14ac:dyDescent="0.2">
      <c r="A7" s="19" t="s">
        <v>54</v>
      </c>
      <c r="B7" s="48">
        <v>12</v>
      </c>
      <c r="C7" s="48">
        <v>15</v>
      </c>
      <c r="D7" s="48">
        <v>6</v>
      </c>
      <c r="E7" s="48">
        <v>6</v>
      </c>
      <c r="F7" s="142">
        <v>39</v>
      </c>
    </row>
    <row r="8" spans="1:7" x14ac:dyDescent="0.2">
      <c r="A8" s="19" t="s">
        <v>62</v>
      </c>
      <c r="B8" s="48">
        <v>105</v>
      </c>
      <c r="C8" s="48">
        <v>85</v>
      </c>
      <c r="D8" s="48">
        <v>50</v>
      </c>
      <c r="E8" s="48">
        <v>46</v>
      </c>
      <c r="F8" s="166">
        <v>286</v>
      </c>
    </row>
    <row r="9" spans="1:7" ht="30" customHeight="1" x14ac:dyDescent="0.2">
      <c r="A9" s="220" t="s">
        <v>85</v>
      </c>
      <c r="B9" s="220"/>
      <c r="C9" s="220"/>
      <c r="D9" s="221"/>
      <c r="E9" s="220"/>
      <c r="F9" s="220"/>
    </row>
    <row r="10" spans="1:7" ht="15" x14ac:dyDescent="0.25">
      <c r="A10" s="14" t="s">
        <v>38</v>
      </c>
      <c r="B10" s="12"/>
      <c r="C10" s="12"/>
      <c r="F10" s="12"/>
    </row>
    <row r="12" spans="1:7" ht="15" x14ac:dyDescent="0.25">
      <c r="A12" s="12"/>
      <c r="B12" s="12"/>
      <c r="C12" s="12"/>
      <c r="D12" s="12"/>
      <c r="E12" s="12"/>
      <c r="F12" s="12"/>
    </row>
    <row r="13" spans="1:7" ht="17.25" x14ac:dyDescent="0.25">
      <c r="A13" s="25" t="s">
        <v>225</v>
      </c>
    </row>
    <row r="15" spans="1:7" ht="14.25" customHeight="1" x14ac:dyDescent="0.2">
      <c r="A15" s="207" t="s">
        <v>91</v>
      </c>
      <c r="B15" s="222" t="s">
        <v>90</v>
      </c>
      <c r="C15" s="222"/>
      <c r="D15" s="223"/>
      <c r="E15" s="222"/>
      <c r="F15" s="224" t="s">
        <v>49</v>
      </c>
      <c r="G15" s="226"/>
    </row>
    <row r="16" spans="1:7" ht="28.5" x14ac:dyDescent="0.2">
      <c r="A16" s="208"/>
      <c r="B16" s="44" t="s">
        <v>89</v>
      </c>
      <c r="C16" s="64" t="s">
        <v>88</v>
      </c>
      <c r="D16" s="64" t="s">
        <v>86</v>
      </c>
      <c r="E16" s="64" t="s">
        <v>87</v>
      </c>
      <c r="F16" s="225"/>
      <c r="G16" s="227"/>
    </row>
    <row r="17" spans="1:7" x14ac:dyDescent="0.2">
      <c r="A17" s="8" t="s">
        <v>160</v>
      </c>
      <c r="B17" s="27">
        <v>0.49</v>
      </c>
      <c r="C17" s="27">
        <v>0.37</v>
      </c>
      <c r="D17" s="27">
        <v>0.09</v>
      </c>
      <c r="E17" s="27">
        <v>0.05</v>
      </c>
      <c r="F17" s="143">
        <v>1</v>
      </c>
    </row>
    <row r="18" spans="1:7" ht="16.5" x14ac:dyDescent="0.2">
      <c r="A18" s="8" t="s">
        <v>55</v>
      </c>
      <c r="B18" s="145">
        <v>0.33</v>
      </c>
      <c r="C18" s="145">
        <v>0.25</v>
      </c>
      <c r="D18" s="145">
        <v>0.22</v>
      </c>
      <c r="E18" s="145">
        <v>0.21</v>
      </c>
      <c r="F18" s="143">
        <v>1</v>
      </c>
      <c r="G18" s="50">
        <v>2</v>
      </c>
    </row>
    <row r="19" spans="1:7" ht="16.5" x14ac:dyDescent="0.2">
      <c r="A19" s="19" t="s">
        <v>54</v>
      </c>
      <c r="B19" s="17">
        <v>0.31</v>
      </c>
      <c r="C19" s="17">
        <v>0.38</v>
      </c>
      <c r="D19" s="17">
        <v>0.15</v>
      </c>
      <c r="E19" s="17">
        <v>0.15</v>
      </c>
      <c r="F19" s="144">
        <v>1</v>
      </c>
      <c r="G19" s="50">
        <v>2</v>
      </c>
    </row>
    <row r="20" spans="1:7" x14ac:dyDescent="0.2">
      <c r="A20" s="19" t="s">
        <v>62</v>
      </c>
      <c r="B20" s="17">
        <v>0.37</v>
      </c>
      <c r="C20" s="17">
        <v>0.3</v>
      </c>
      <c r="D20" s="17">
        <v>0.17</v>
      </c>
      <c r="E20" s="17">
        <v>0.16</v>
      </c>
      <c r="F20" s="144">
        <v>1</v>
      </c>
      <c r="G20" s="54"/>
    </row>
    <row r="21" spans="1:7" ht="30" customHeight="1" x14ac:dyDescent="0.2">
      <c r="A21" s="220" t="s">
        <v>85</v>
      </c>
      <c r="B21" s="220"/>
      <c r="C21" s="220"/>
      <c r="D21" s="221"/>
      <c r="E21" s="220"/>
      <c r="F21" s="220"/>
    </row>
    <row r="22" spans="1:7" ht="64.5" customHeight="1" x14ac:dyDescent="0.2">
      <c r="A22" s="201" t="s">
        <v>226</v>
      </c>
      <c r="B22" s="201"/>
      <c r="C22" s="201"/>
      <c r="D22" s="201"/>
      <c r="E22" s="201"/>
      <c r="F22" s="201"/>
      <c r="G22" s="201"/>
    </row>
    <row r="23" spans="1:7" x14ac:dyDescent="0.2">
      <c r="A23" s="14" t="s">
        <v>38</v>
      </c>
    </row>
  </sheetData>
  <mergeCells count="9">
    <mergeCell ref="A21:F21"/>
    <mergeCell ref="A22:G22"/>
    <mergeCell ref="A3:A4"/>
    <mergeCell ref="B3:E3"/>
    <mergeCell ref="F3:F4"/>
    <mergeCell ref="A9:F9"/>
    <mergeCell ref="A15:A16"/>
    <mergeCell ref="B15:E15"/>
    <mergeCell ref="F15:G16"/>
  </mergeCells>
  <pageMargins left="0.7" right="0.7" top="0.75" bottom="0.75" header="0.3" footer="0.3"/>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6">
    <pageSetUpPr fitToPage="1"/>
  </sheetPr>
  <dimension ref="A1:K12"/>
  <sheetViews>
    <sheetView showGridLines="0" zoomScaleNormal="100" zoomScaleSheetLayoutView="100" workbookViewId="0">
      <selection activeCell="A2" sqref="A2"/>
    </sheetView>
  </sheetViews>
  <sheetFormatPr defaultRowHeight="14.25" x14ac:dyDescent="0.2"/>
  <cols>
    <col min="1" max="1" width="22.85546875" style="9" customWidth="1"/>
    <col min="2" max="2" width="14" style="8" customWidth="1"/>
    <col min="3" max="3" width="10.7109375" style="8" customWidth="1"/>
    <col min="4" max="4" width="11" style="8" customWidth="1"/>
    <col min="5" max="5" width="16.85546875" style="8" customWidth="1"/>
    <col min="6" max="6" width="10.7109375" style="8" customWidth="1"/>
    <col min="7" max="7" width="14" style="8" customWidth="1"/>
    <col min="8" max="8" width="10.7109375" style="8" customWidth="1"/>
    <col min="9" max="9" width="11" style="8" customWidth="1"/>
    <col min="10" max="10" width="16.85546875" style="8" customWidth="1"/>
    <col min="11" max="11" width="1.7109375" style="8" customWidth="1"/>
    <col min="12" max="16384" width="9.140625" style="8"/>
  </cols>
  <sheetData>
    <row r="1" spans="1:11" ht="15" x14ac:dyDescent="0.25">
      <c r="A1" s="55" t="s">
        <v>171</v>
      </c>
    </row>
    <row r="3" spans="1:11" ht="32.450000000000003" customHeight="1" x14ac:dyDescent="0.2">
      <c r="A3" s="212" t="s">
        <v>52</v>
      </c>
      <c r="B3" s="214" t="s">
        <v>93</v>
      </c>
      <c r="C3" s="214"/>
      <c r="D3" s="229"/>
      <c r="E3" s="214"/>
      <c r="F3" s="215"/>
      <c r="G3" s="216" t="s">
        <v>92</v>
      </c>
      <c r="H3" s="217"/>
      <c r="I3" s="230"/>
      <c r="J3" s="217"/>
      <c r="K3" s="54"/>
    </row>
    <row r="4" spans="1:11" s="43" customFormat="1" ht="28.5" x14ac:dyDescent="0.2">
      <c r="A4" s="218"/>
      <c r="B4" s="173" t="s">
        <v>89</v>
      </c>
      <c r="C4" s="173" t="s">
        <v>88</v>
      </c>
      <c r="D4" s="173" t="s">
        <v>86</v>
      </c>
      <c r="E4" s="173" t="s">
        <v>87</v>
      </c>
      <c r="F4" s="45" t="s">
        <v>49</v>
      </c>
      <c r="G4" s="173" t="s">
        <v>89</v>
      </c>
      <c r="H4" s="173" t="s">
        <v>88</v>
      </c>
      <c r="I4" s="173" t="s">
        <v>86</v>
      </c>
      <c r="J4" s="173" t="s">
        <v>87</v>
      </c>
      <c r="K4" s="173"/>
    </row>
    <row r="5" spans="1:11" s="43" customFormat="1" x14ac:dyDescent="0.2">
      <c r="A5" s="73" t="s">
        <v>45</v>
      </c>
      <c r="B5" s="176">
        <v>112</v>
      </c>
      <c r="C5" s="176">
        <v>107</v>
      </c>
      <c r="D5" s="176">
        <v>69</v>
      </c>
      <c r="E5" s="176">
        <v>56</v>
      </c>
      <c r="F5" s="72">
        <v>344</v>
      </c>
      <c r="G5" s="71">
        <v>0.33</v>
      </c>
      <c r="H5" s="71">
        <v>0.31</v>
      </c>
      <c r="I5" s="71">
        <v>0.2</v>
      </c>
      <c r="J5" s="71">
        <v>0.16</v>
      </c>
      <c r="K5" s="71"/>
    </row>
    <row r="6" spans="1:11" x14ac:dyDescent="0.2">
      <c r="A6" s="42" t="s">
        <v>44</v>
      </c>
      <c r="B6" s="70">
        <v>106</v>
      </c>
      <c r="C6" s="70">
        <v>104</v>
      </c>
      <c r="D6" s="70">
        <v>110</v>
      </c>
      <c r="E6" s="70">
        <v>90</v>
      </c>
      <c r="F6" s="69">
        <v>410</v>
      </c>
      <c r="G6" s="38">
        <v>0.26</v>
      </c>
      <c r="H6" s="38">
        <v>0.25</v>
      </c>
      <c r="I6" s="38">
        <v>0.27</v>
      </c>
      <c r="J6" s="38">
        <v>0.22</v>
      </c>
      <c r="K6" s="38"/>
    </row>
    <row r="7" spans="1:11" x14ac:dyDescent="0.2">
      <c r="A7" s="42">
        <v>2018</v>
      </c>
      <c r="B7" s="70">
        <v>98</v>
      </c>
      <c r="C7" s="70">
        <v>92</v>
      </c>
      <c r="D7" s="70">
        <v>87</v>
      </c>
      <c r="E7" s="70">
        <v>74</v>
      </c>
      <c r="F7" s="69">
        <v>351</v>
      </c>
      <c r="G7" s="38">
        <v>0.28000000000000003</v>
      </c>
      <c r="H7" s="38">
        <v>0.26</v>
      </c>
      <c r="I7" s="38">
        <v>0.25</v>
      </c>
      <c r="J7" s="38">
        <v>0.21</v>
      </c>
      <c r="K7" s="38"/>
    </row>
    <row r="8" spans="1:11" ht="16.5" x14ac:dyDescent="0.2">
      <c r="A8" s="42">
        <v>2019</v>
      </c>
      <c r="B8" s="70">
        <v>120</v>
      </c>
      <c r="C8" s="70">
        <v>84</v>
      </c>
      <c r="D8" s="70">
        <v>67</v>
      </c>
      <c r="E8" s="70">
        <v>55</v>
      </c>
      <c r="F8" s="69">
        <v>326</v>
      </c>
      <c r="G8" s="139">
        <v>0.37</v>
      </c>
      <c r="H8" s="139">
        <v>0.26</v>
      </c>
      <c r="I8" s="139">
        <v>0.21</v>
      </c>
      <c r="J8" s="139">
        <v>0.17</v>
      </c>
      <c r="K8" s="65">
        <v>1</v>
      </c>
    </row>
    <row r="9" spans="1:11" x14ac:dyDescent="0.2">
      <c r="A9" s="49">
        <v>2020</v>
      </c>
      <c r="B9" s="57">
        <v>105</v>
      </c>
      <c r="C9" s="57">
        <v>85</v>
      </c>
      <c r="D9" s="57">
        <v>50</v>
      </c>
      <c r="E9" s="57">
        <v>46</v>
      </c>
      <c r="F9" s="68">
        <v>286</v>
      </c>
      <c r="G9" s="37">
        <v>0.37</v>
      </c>
      <c r="H9" s="37">
        <v>0.3</v>
      </c>
      <c r="I9" s="37">
        <v>0.17</v>
      </c>
      <c r="J9" s="37">
        <v>0.16</v>
      </c>
      <c r="K9" s="37"/>
    </row>
    <row r="10" spans="1:11" x14ac:dyDescent="0.2">
      <c r="A10" s="151" t="s">
        <v>41</v>
      </c>
      <c r="B10" s="29">
        <v>-0.13</v>
      </c>
      <c r="C10" s="29">
        <v>0.01</v>
      </c>
      <c r="D10" s="29">
        <v>-0.25</v>
      </c>
      <c r="E10" s="29">
        <v>-0.16</v>
      </c>
      <c r="F10" s="165">
        <v>-0.12</v>
      </c>
      <c r="G10" s="154" t="s">
        <v>40</v>
      </c>
      <c r="H10" s="154" t="s">
        <v>40</v>
      </c>
      <c r="I10" s="154" t="s">
        <v>40</v>
      </c>
      <c r="J10" s="154" t="s">
        <v>40</v>
      </c>
      <c r="K10" s="154"/>
    </row>
    <row r="11" spans="1:11" ht="43.5" customHeight="1" x14ac:dyDescent="0.2">
      <c r="A11" s="228" t="s">
        <v>227</v>
      </c>
      <c r="B11" s="228"/>
      <c r="C11" s="228"/>
      <c r="D11" s="228"/>
      <c r="E11" s="228"/>
      <c r="F11" s="228"/>
      <c r="G11" s="228"/>
      <c r="H11" s="228"/>
      <c r="I11" s="228"/>
      <c r="J11" s="228"/>
      <c r="K11" s="228"/>
    </row>
    <row r="12" spans="1:11" x14ac:dyDescent="0.2">
      <c r="A12" s="14" t="s">
        <v>38</v>
      </c>
    </row>
  </sheetData>
  <mergeCells count="4">
    <mergeCell ref="A11:K11"/>
    <mergeCell ref="A3:A4"/>
    <mergeCell ref="B3:F3"/>
    <mergeCell ref="G3:J3"/>
  </mergeCells>
  <pageMargins left="0.7" right="0.7" top="0.75" bottom="0.75" header="0.3" footer="0.3"/>
  <pageSetup paperSize="9"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7">
    <pageSetUpPr fitToPage="1"/>
  </sheetPr>
  <dimension ref="A1:J15"/>
  <sheetViews>
    <sheetView showGridLines="0" zoomScaleNormal="100" zoomScaleSheetLayoutView="100" workbookViewId="0">
      <selection activeCell="A2" sqref="A2"/>
    </sheetView>
  </sheetViews>
  <sheetFormatPr defaultRowHeight="14.25" x14ac:dyDescent="0.2"/>
  <cols>
    <col min="1" max="1" width="22.7109375" style="9" customWidth="1"/>
    <col min="2" max="9" width="10.7109375" style="8" customWidth="1"/>
    <col min="10" max="10" width="2.140625" style="8" customWidth="1"/>
    <col min="11" max="16384" width="9.140625" style="8"/>
  </cols>
  <sheetData>
    <row r="1" spans="1:10" ht="17.25" x14ac:dyDescent="0.25">
      <c r="A1" s="55" t="s">
        <v>170</v>
      </c>
    </row>
    <row r="3" spans="1:10" ht="32.450000000000003" customHeight="1" x14ac:dyDescent="0.2">
      <c r="A3" s="212" t="s">
        <v>52</v>
      </c>
      <c r="B3" s="214" t="s">
        <v>93</v>
      </c>
      <c r="C3" s="214"/>
      <c r="D3" s="214"/>
      <c r="E3" s="214"/>
      <c r="F3" s="215"/>
      <c r="G3" s="216" t="s">
        <v>96</v>
      </c>
      <c r="H3" s="217"/>
      <c r="I3" s="217"/>
      <c r="J3" s="217"/>
    </row>
    <row r="4" spans="1:10" s="43" customFormat="1" ht="30.75" x14ac:dyDescent="0.2">
      <c r="A4" s="218"/>
      <c r="B4" s="44" t="s">
        <v>160</v>
      </c>
      <c r="C4" s="173" t="s">
        <v>55</v>
      </c>
      <c r="D4" s="173" t="s">
        <v>54</v>
      </c>
      <c r="E4" s="173" t="s">
        <v>63</v>
      </c>
      <c r="F4" s="45" t="s">
        <v>49</v>
      </c>
      <c r="G4" s="44" t="s">
        <v>160</v>
      </c>
      <c r="H4" s="173" t="s">
        <v>55</v>
      </c>
      <c r="I4" s="173" t="s">
        <v>54</v>
      </c>
      <c r="J4" s="173"/>
    </row>
    <row r="5" spans="1:10" s="43" customFormat="1" x14ac:dyDescent="0.2">
      <c r="A5" s="175">
        <v>2016</v>
      </c>
      <c r="B5" s="77">
        <v>67</v>
      </c>
      <c r="C5" s="176">
        <v>230</v>
      </c>
      <c r="D5" s="176">
        <v>47</v>
      </c>
      <c r="E5" s="176">
        <v>0</v>
      </c>
      <c r="F5" s="72">
        <v>344</v>
      </c>
      <c r="G5" s="132">
        <v>0.19</v>
      </c>
      <c r="H5" s="126">
        <v>0.67</v>
      </c>
      <c r="I5" s="126">
        <v>0.14000000000000001</v>
      </c>
      <c r="J5" s="126"/>
    </row>
    <row r="6" spans="1:10" ht="16.5" x14ac:dyDescent="0.2">
      <c r="A6" s="26">
        <v>2017</v>
      </c>
      <c r="B6" s="61">
        <v>45</v>
      </c>
      <c r="C6" s="61">
        <v>303</v>
      </c>
      <c r="D6" s="61">
        <v>60</v>
      </c>
      <c r="E6" s="61">
        <v>2</v>
      </c>
      <c r="F6" s="76">
        <v>410</v>
      </c>
      <c r="G6" s="139">
        <v>0.22</v>
      </c>
      <c r="H6" s="139">
        <v>0.63</v>
      </c>
      <c r="I6" s="139">
        <v>0.16</v>
      </c>
      <c r="J6" s="138">
        <v>4</v>
      </c>
    </row>
    <row r="7" spans="1:10" x14ac:dyDescent="0.2">
      <c r="A7" s="26">
        <v>2018</v>
      </c>
      <c r="B7" s="61">
        <v>82</v>
      </c>
      <c r="C7" s="61">
        <v>213</v>
      </c>
      <c r="D7" s="61">
        <v>56</v>
      </c>
      <c r="E7" s="61">
        <v>0</v>
      </c>
      <c r="F7" s="76">
        <v>351</v>
      </c>
      <c r="G7" s="38">
        <v>0.12</v>
      </c>
      <c r="H7" s="38">
        <v>0.72</v>
      </c>
      <c r="I7" s="38">
        <v>0.16</v>
      </c>
      <c r="J7" s="38"/>
    </row>
    <row r="8" spans="1:10" x14ac:dyDescent="0.2">
      <c r="A8" s="26">
        <v>2019</v>
      </c>
      <c r="B8" s="59">
        <v>93</v>
      </c>
      <c r="C8" s="59">
        <v>176</v>
      </c>
      <c r="D8" s="59">
        <v>57</v>
      </c>
      <c r="E8" s="59">
        <v>0</v>
      </c>
      <c r="F8" s="75">
        <v>326</v>
      </c>
      <c r="G8" s="38">
        <v>0.25</v>
      </c>
      <c r="H8" s="38">
        <v>0.59</v>
      </c>
      <c r="I8" s="38">
        <v>0.16</v>
      </c>
      <c r="J8" s="38"/>
    </row>
    <row r="9" spans="1:10" x14ac:dyDescent="0.2">
      <c r="A9" s="100">
        <v>2020</v>
      </c>
      <c r="B9" s="74">
        <v>76</v>
      </c>
      <c r="C9" s="74">
        <v>171</v>
      </c>
      <c r="D9" s="74">
        <v>39</v>
      </c>
      <c r="E9" s="74">
        <v>0</v>
      </c>
      <c r="F9" s="68">
        <v>286</v>
      </c>
      <c r="G9" s="37">
        <v>0.28000000000000003</v>
      </c>
      <c r="H9" s="37">
        <v>0.53</v>
      </c>
      <c r="I9" s="37">
        <v>0.19</v>
      </c>
      <c r="J9" s="37"/>
    </row>
    <row r="10" spans="1:10" ht="15" thickBot="1" x14ac:dyDescent="0.25">
      <c r="A10" s="151" t="s">
        <v>41</v>
      </c>
      <c r="B10" s="29">
        <v>-0.18</v>
      </c>
      <c r="C10" s="29">
        <v>-0.03</v>
      </c>
      <c r="D10" s="29">
        <v>-0.32</v>
      </c>
      <c r="E10" s="164" t="s">
        <v>40</v>
      </c>
      <c r="F10" s="165">
        <v>-0.12</v>
      </c>
      <c r="G10" s="154" t="s">
        <v>40</v>
      </c>
      <c r="H10" s="154" t="s">
        <v>40</v>
      </c>
      <c r="I10" s="154" t="s">
        <v>40</v>
      </c>
      <c r="J10" s="67"/>
    </row>
    <row r="11" spans="1:10" ht="29.25" customHeight="1" thickTop="1" x14ac:dyDescent="0.2">
      <c r="A11" s="228" t="s">
        <v>228</v>
      </c>
      <c r="B11" s="228"/>
      <c r="C11" s="228"/>
      <c r="D11" s="228"/>
      <c r="E11" s="228"/>
      <c r="F11" s="228"/>
      <c r="G11" s="228"/>
      <c r="H11" s="228"/>
      <c r="I11" s="228"/>
      <c r="J11" s="231"/>
    </row>
    <row r="12" spans="1:10" x14ac:dyDescent="0.2">
      <c r="A12" s="16" t="s">
        <v>95</v>
      </c>
    </row>
    <row r="13" spans="1:10" ht="28.5" customHeight="1" x14ac:dyDescent="0.2">
      <c r="A13" s="201" t="s">
        <v>94</v>
      </c>
      <c r="B13" s="201"/>
      <c r="C13" s="201"/>
      <c r="D13" s="201"/>
      <c r="E13" s="201"/>
      <c r="F13" s="201"/>
      <c r="G13" s="201"/>
      <c r="H13" s="201"/>
      <c r="I13" s="201"/>
      <c r="J13" s="201"/>
    </row>
    <row r="14" spans="1:10" ht="39.75" customHeight="1" x14ac:dyDescent="0.2">
      <c r="A14" s="201" t="s">
        <v>229</v>
      </c>
      <c r="B14" s="201"/>
      <c r="C14" s="201"/>
      <c r="D14" s="201"/>
      <c r="E14" s="201"/>
      <c r="F14" s="201"/>
      <c r="G14" s="201"/>
      <c r="H14" s="201"/>
      <c r="I14" s="201"/>
      <c r="J14" s="201"/>
    </row>
    <row r="15" spans="1:10" x14ac:dyDescent="0.2">
      <c r="A15" s="14" t="s">
        <v>38</v>
      </c>
    </row>
  </sheetData>
  <mergeCells count="6">
    <mergeCell ref="A14:J14"/>
    <mergeCell ref="A3:A4"/>
    <mergeCell ref="B3:F3"/>
    <mergeCell ref="G3:J3"/>
    <mergeCell ref="A11:J11"/>
    <mergeCell ref="A13:J13"/>
  </mergeCells>
  <pageMargins left="0.7" right="0.7" top="0.75" bottom="0.75" header="0.3" footer="0.3"/>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9">
    <pageSetUpPr fitToPage="1"/>
  </sheetPr>
  <dimension ref="A1:J16"/>
  <sheetViews>
    <sheetView showGridLines="0" zoomScaleNormal="100" zoomScaleSheetLayoutView="100" workbookViewId="0">
      <selection activeCell="A2" sqref="A2"/>
    </sheetView>
  </sheetViews>
  <sheetFormatPr defaultRowHeight="14.25" x14ac:dyDescent="0.2"/>
  <cols>
    <col min="1" max="1" width="22.42578125" style="9" customWidth="1"/>
    <col min="2" max="9" width="10.7109375" style="8" customWidth="1"/>
    <col min="10" max="10" width="2" style="107" customWidth="1"/>
    <col min="11" max="16384" width="9.140625" style="8"/>
  </cols>
  <sheetData>
    <row r="1" spans="1:10" ht="15" x14ac:dyDescent="0.25">
      <c r="A1" s="55" t="s">
        <v>169</v>
      </c>
    </row>
    <row r="2" spans="1:10" ht="15" x14ac:dyDescent="0.25">
      <c r="A2" s="55"/>
    </row>
    <row r="3" spans="1:10" ht="36" customHeight="1" x14ac:dyDescent="0.2">
      <c r="A3" s="212" t="s">
        <v>52</v>
      </c>
      <c r="B3" s="214" t="s">
        <v>93</v>
      </c>
      <c r="C3" s="214"/>
      <c r="D3" s="214"/>
      <c r="E3" s="214"/>
      <c r="F3" s="215"/>
      <c r="G3" s="216" t="s">
        <v>100</v>
      </c>
      <c r="H3" s="217"/>
      <c r="I3" s="217"/>
      <c r="J3" s="217"/>
    </row>
    <row r="4" spans="1:10" ht="45" x14ac:dyDescent="0.2">
      <c r="A4" s="218"/>
      <c r="B4" s="173" t="s">
        <v>70</v>
      </c>
      <c r="C4" s="173" t="s">
        <v>69</v>
      </c>
      <c r="D4" s="173" t="s">
        <v>68</v>
      </c>
      <c r="E4" s="173" t="s">
        <v>71</v>
      </c>
      <c r="F4" s="45" t="s">
        <v>49</v>
      </c>
      <c r="G4" s="173" t="s">
        <v>70</v>
      </c>
      <c r="H4" s="173" t="s">
        <v>69</v>
      </c>
      <c r="I4" s="173" t="s">
        <v>68</v>
      </c>
      <c r="J4" s="146"/>
    </row>
    <row r="5" spans="1:10" x14ac:dyDescent="0.2">
      <c r="A5" s="175">
        <v>2016</v>
      </c>
      <c r="B5" s="176">
        <v>59</v>
      </c>
      <c r="C5" s="176">
        <v>129</v>
      </c>
      <c r="D5" s="176">
        <v>137</v>
      </c>
      <c r="E5" s="176">
        <v>19</v>
      </c>
      <c r="F5" s="72">
        <v>344</v>
      </c>
      <c r="G5" s="130">
        <v>0.18</v>
      </c>
      <c r="H5" s="71">
        <v>0.4</v>
      </c>
      <c r="I5" s="71">
        <v>0.42</v>
      </c>
      <c r="J5" s="147"/>
    </row>
    <row r="6" spans="1:10" x14ac:dyDescent="0.2">
      <c r="A6" s="26">
        <v>2017</v>
      </c>
      <c r="B6" s="52">
        <v>80</v>
      </c>
      <c r="C6" s="52">
        <v>179</v>
      </c>
      <c r="D6" s="52">
        <v>147</v>
      </c>
      <c r="E6" s="52">
        <v>4</v>
      </c>
      <c r="F6" s="80">
        <v>410</v>
      </c>
      <c r="G6" s="51">
        <v>0.2</v>
      </c>
      <c r="H6" s="51">
        <v>0.44</v>
      </c>
      <c r="I6" s="51">
        <v>0.36</v>
      </c>
      <c r="J6" s="148"/>
    </row>
    <row r="7" spans="1:10" ht="16.5" x14ac:dyDescent="0.2">
      <c r="A7" s="26">
        <v>2018</v>
      </c>
      <c r="B7" s="52">
        <v>61</v>
      </c>
      <c r="C7" s="52">
        <v>152</v>
      </c>
      <c r="D7" s="52">
        <v>134</v>
      </c>
      <c r="E7" s="52">
        <v>4</v>
      </c>
      <c r="F7" s="80">
        <v>351</v>
      </c>
      <c r="G7" s="51">
        <v>0.18</v>
      </c>
      <c r="H7" s="51">
        <v>0.44</v>
      </c>
      <c r="I7" s="51">
        <v>0.39</v>
      </c>
      <c r="J7" s="138">
        <v>5</v>
      </c>
    </row>
    <row r="8" spans="1:10" ht="16.5" x14ac:dyDescent="0.2">
      <c r="A8" s="26">
        <v>2019</v>
      </c>
      <c r="B8" s="52">
        <v>55</v>
      </c>
      <c r="C8" s="52">
        <v>130</v>
      </c>
      <c r="D8" s="52">
        <v>107</v>
      </c>
      <c r="E8" s="52">
        <v>34</v>
      </c>
      <c r="F8" s="80">
        <v>326</v>
      </c>
      <c r="G8" s="150">
        <v>0.19</v>
      </c>
      <c r="H8" s="150">
        <v>0.45</v>
      </c>
      <c r="I8" s="150">
        <v>0.37</v>
      </c>
      <c r="J8" s="138">
        <v>5</v>
      </c>
    </row>
    <row r="9" spans="1:10" ht="16.5" x14ac:dyDescent="0.2">
      <c r="A9" s="167" t="s">
        <v>263</v>
      </c>
      <c r="B9" s="48">
        <v>19</v>
      </c>
      <c r="C9" s="48">
        <v>65</v>
      </c>
      <c r="D9" s="48">
        <v>56</v>
      </c>
      <c r="E9" s="48">
        <v>146</v>
      </c>
      <c r="F9" s="79">
        <v>286</v>
      </c>
      <c r="G9" s="47">
        <v>0.14000000000000001</v>
      </c>
      <c r="H9" s="47">
        <v>0.46</v>
      </c>
      <c r="I9" s="47">
        <v>0.4</v>
      </c>
      <c r="J9" s="149"/>
    </row>
    <row r="10" spans="1:10" x14ac:dyDescent="0.2">
      <c r="A10" s="16" t="s">
        <v>99</v>
      </c>
    </row>
    <row r="11" spans="1:10" x14ac:dyDescent="0.2">
      <c r="A11" s="16" t="s">
        <v>66</v>
      </c>
    </row>
    <row r="12" spans="1:10" x14ac:dyDescent="0.2">
      <c r="A12" s="16" t="s">
        <v>98</v>
      </c>
    </row>
    <row r="13" spans="1:10" x14ac:dyDescent="0.2">
      <c r="A13" s="16" t="s">
        <v>97</v>
      </c>
    </row>
    <row r="14" spans="1:10" ht="42.75" customHeight="1" x14ac:dyDescent="0.2">
      <c r="A14" s="201" t="s">
        <v>230</v>
      </c>
      <c r="B14" s="201"/>
      <c r="C14" s="201"/>
      <c r="D14" s="201"/>
      <c r="E14" s="201"/>
      <c r="F14" s="201"/>
      <c r="G14" s="201"/>
      <c r="H14" s="201"/>
      <c r="I14" s="201"/>
      <c r="J14" s="201"/>
    </row>
    <row r="15" spans="1:10" ht="28.5" customHeight="1" x14ac:dyDescent="0.2">
      <c r="A15" s="201" t="s">
        <v>272</v>
      </c>
      <c r="B15" s="201"/>
      <c r="C15" s="201"/>
      <c r="D15" s="201"/>
      <c r="E15" s="201"/>
      <c r="F15" s="201"/>
      <c r="G15" s="201"/>
      <c r="H15" s="201"/>
      <c r="I15" s="201"/>
      <c r="J15" s="201"/>
    </row>
    <row r="16" spans="1:10" x14ac:dyDescent="0.2">
      <c r="A16" s="14" t="s">
        <v>38</v>
      </c>
    </row>
  </sheetData>
  <mergeCells count="5">
    <mergeCell ref="A3:A4"/>
    <mergeCell ref="B3:F3"/>
    <mergeCell ref="G3:J3"/>
    <mergeCell ref="A14:J14"/>
    <mergeCell ref="A15:J15"/>
  </mergeCells>
  <pageMargins left="0.7" right="0.7" top="0.75" bottom="0.75" header="0.3" footer="0.3"/>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0">
    <pageSetUpPr fitToPage="1"/>
  </sheetPr>
  <dimension ref="A1:G10"/>
  <sheetViews>
    <sheetView showGridLines="0" zoomScaleNormal="100" zoomScaleSheetLayoutView="100" workbookViewId="0">
      <selection activeCell="A2" sqref="A2"/>
    </sheetView>
  </sheetViews>
  <sheetFormatPr defaultRowHeight="14.25" x14ac:dyDescent="0.2"/>
  <cols>
    <col min="1" max="1" width="26.42578125" style="8" customWidth="1"/>
    <col min="2" max="2" width="11.85546875" style="8" customWidth="1"/>
    <col min="3" max="3" width="12.140625" style="8" customWidth="1"/>
    <col min="4" max="4" width="7.42578125" style="8" customWidth="1"/>
    <col min="5" max="5" width="10.42578125" style="8" bestFit="1" customWidth="1"/>
    <col min="6" max="6" width="9.140625" style="8"/>
    <col min="7" max="7" width="10.7109375" style="8" customWidth="1"/>
    <col min="8" max="16384" width="9.140625" style="8"/>
  </cols>
  <sheetData>
    <row r="1" spans="1:7" ht="15" x14ac:dyDescent="0.25">
      <c r="A1" s="25" t="s">
        <v>234</v>
      </c>
    </row>
    <row r="3" spans="1:7" s="43" customFormat="1" ht="42.75" x14ac:dyDescent="0.2">
      <c r="A3" s="87" t="s">
        <v>90</v>
      </c>
      <c r="B3" s="85" t="s">
        <v>231</v>
      </c>
      <c r="C3" s="85" t="s">
        <v>233</v>
      </c>
      <c r="D3" s="86" t="s">
        <v>116</v>
      </c>
      <c r="E3" s="86" t="s">
        <v>115</v>
      </c>
      <c r="F3" s="86" t="s">
        <v>114</v>
      </c>
      <c r="G3" s="85" t="s">
        <v>232</v>
      </c>
    </row>
    <row r="4" spans="1:7" x14ac:dyDescent="0.2">
      <c r="A4" s="8" t="s">
        <v>89</v>
      </c>
      <c r="B4" s="66">
        <v>7</v>
      </c>
      <c r="C4" s="66" t="s">
        <v>113</v>
      </c>
      <c r="D4" s="66"/>
      <c r="E4" s="84" t="s">
        <v>112</v>
      </c>
      <c r="F4" s="84" t="s">
        <v>111</v>
      </c>
      <c r="G4" s="66">
        <v>6</v>
      </c>
    </row>
    <row r="5" spans="1:7" x14ac:dyDescent="0.2">
      <c r="A5" s="8" t="s">
        <v>88</v>
      </c>
      <c r="B5" s="66">
        <v>2</v>
      </c>
      <c r="C5" s="66" t="s">
        <v>110</v>
      </c>
      <c r="D5" s="66"/>
      <c r="E5" s="84" t="s">
        <v>109</v>
      </c>
      <c r="F5" s="84" t="s">
        <v>108</v>
      </c>
      <c r="G5" s="66">
        <v>11</v>
      </c>
    </row>
    <row r="6" spans="1:7" x14ac:dyDescent="0.2">
      <c r="A6" s="39" t="s">
        <v>86</v>
      </c>
      <c r="B6" s="52">
        <v>47</v>
      </c>
      <c r="C6" s="52" t="s">
        <v>105</v>
      </c>
      <c r="D6" s="52"/>
      <c r="E6" s="83" t="s">
        <v>104</v>
      </c>
      <c r="F6" s="83" t="s">
        <v>103</v>
      </c>
      <c r="G6" s="52">
        <v>23</v>
      </c>
    </row>
    <row r="7" spans="1:7" x14ac:dyDescent="0.2">
      <c r="A7" s="39" t="s">
        <v>107</v>
      </c>
      <c r="B7" s="52">
        <v>45</v>
      </c>
      <c r="C7" s="52" t="s">
        <v>105</v>
      </c>
      <c r="D7" s="52"/>
      <c r="E7" s="83" t="s">
        <v>161</v>
      </c>
      <c r="F7" s="83" t="s">
        <v>106</v>
      </c>
      <c r="G7" s="52">
        <v>21</v>
      </c>
    </row>
    <row r="8" spans="1:7" x14ac:dyDescent="0.2">
      <c r="A8" s="54" t="s">
        <v>257</v>
      </c>
      <c r="B8" s="163">
        <v>101</v>
      </c>
      <c r="C8" s="163" t="s">
        <v>162</v>
      </c>
      <c r="D8" s="163"/>
      <c r="E8" s="158" t="s">
        <v>163</v>
      </c>
      <c r="F8" s="158" t="s">
        <v>102</v>
      </c>
      <c r="G8" s="163">
        <v>61</v>
      </c>
    </row>
    <row r="9" spans="1:7" x14ac:dyDescent="0.2">
      <c r="A9" s="81" t="s">
        <v>101</v>
      </c>
    </row>
    <row r="10" spans="1:7" x14ac:dyDescent="0.2">
      <c r="A10" s="14" t="s">
        <v>38</v>
      </c>
    </row>
  </sheetData>
  <pageMargins left="0.7" right="0.7" top="0.75" bottom="0.75" header="0.3" footer="0.3"/>
  <pageSetup paperSize="9"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1">
    <pageSetUpPr fitToPage="1"/>
  </sheetPr>
  <dimension ref="A1:K12"/>
  <sheetViews>
    <sheetView showGridLines="0" zoomScaleNormal="100" zoomScaleSheetLayoutView="100" workbookViewId="0">
      <selection activeCell="A2" sqref="A2"/>
    </sheetView>
  </sheetViews>
  <sheetFormatPr defaultRowHeight="14.25" x14ac:dyDescent="0.2"/>
  <cols>
    <col min="1" max="1" width="22.140625" style="8" customWidth="1"/>
    <col min="2" max="2" width="11.85546875" style="8" customWidth="1"/>
    <col min="3" max="3" width="1.7109375" style="9" customWidth="1"/>
    <col min="4" max="4" width="12" style="8" customWidth="1"/>
    <col min="5" max="5" width="7.42578125" style="8" customWidth="1"/>
    <col min="6" max="6" width="10.42578125" style="8" bestFit="1" customWidth="1"/>
    <col min="7" max="7" width="1.42578125" style="9" customWidth="1"/>
    <col min="8" max="8" width="9.140625" style="8"/>
    <col min="9" max="9" width="1.42578125" style="9" customWidth="1"/>
    <col min="10" max="10" width="11.5703125" style="8" customWidth="1"/>
    <col min="11" max="11" width="1.42578125" style="9" customWidth="1"/>
    <col min="12" max="16384" width="9.140625" style="8"/>
  </cols>
  <sheetData>
    <row r="1" spans="1:11" ht="15" x14ac:dyDescent="0.25">
      <c r="A1" s="25" t="s">
        <v>238</v>
      </c>
    </row>
    <row r="3" spans="1:11" s="43" customFormat="1" ht="42.75" x14ac:dyDescent="0.2">
      <c r="A3" s="87" t="s">
        <v>52</v>
      </c>
      <c r="B3" s="85" t="s">
        <v>235</v>
      </c>
      <c r="C3" s="192"/>
      <c r="D3" s="85" t="s">
        <v>236</v>
      </c>
      <c r="E3" s="86" t="s">
        <v>116</v>
      </c>
      <c r="F3" s="86" t="s">
        <v>115</v>
      </c>
      <c r="G3" s="187"/>
      <c r="H3" s="86" t="s">
        <v>114</v>
      </c>
      <c r="I3" s="187"/>
      <c r="J3" s="85" t="s">
        <v>237</v>
      </c>
      <c r="K3" s="85"/>
    </row>
    <row r="4" spans="1:11" s="43" customFormat="1" x14ac:dyDescent="0.2">
      <c r="A4" s="92">
        <v>2016</v>
      </c>
      <c r="B4" s="77">
        <v>0</v>
      </c>
      <c r="C4" s="193"/>
      <c r="D4" s="77" t="s">
        <v>128</v>
      </c>
      <c r="E4" s="88"/>
      <c r="F4" s="88" t="s">
        <v>127</v>
      </c>
      <c r="G4" s="188"/>
      <c r="H4" s="88" t="s">
        <v>126</v>
      </c>
      <c r="I4" s="188"/>
      <c r="J4" s="77">
        <v>44</v>
      </c>
      <c r="K4" s="77"/>
    </row>
    <row r="5" spans="1:11" ht="16.5" x14ac:dyDescent="0.2">
      <c r="A5" s="26">
        <v>2017</v>
      </c>
      <c r="B5" s="66">
        <v>44</v>
      </c>
      <c r="D5" s="66" t="s">
        <v>125</v>
      </c>
      <c r="E5" s="50" t="s">
        <v>273</v>
      </c>
      <c r="F5" s="84" t="s">
        <v>124</v>
      </c>
      <c r="G5" s="196" t="s">
        <v>273</v>
      </c>
      <c r="H5" s="84" t="s">
        <v>123</v>
      </c>
      <c r="I5" s="189"/>
      <c r="J5" s="66">
        <v>127</v>
      </c>
      <c r="K5" s="50" t="s">
        <v>273</v>
      </c>
    </row>
    <row r="6" spans="1:11" ht="16.5" x14ac:dyDescent="0.2">
      <c r="A6" s="26">
        <v>2018</v>
      </c>
      <c r="B6" s="66">
        <v>127</v>
      </c>
      <c r="C6" s="50" t="s">
        <v>273</v>
      </c>
      <c r="D6" s="66" t="s">
        <v>122</v>
      </c>
      <c r="E6" s="50" t="s">
        <v>273</v>
      </c>
      <c r="F6" s="84" t="s">
        <v>121</v>
      </c>
      <c r="G6" s="196" t="s">
        <v>273</v>
      </c>
      <c r="H6" s="84" t="s">
        <v>120</v>
      </c>
      <c r="I6" s="196" t="s">
        <v>273</v>
      </c>
      <c r="J6" s="66">
        <v>196</v>
      </c>
      <c r="K6" s="50" t="s">
        <v>273</v>
      </c>
    </row>
    <row r="7" spans="1:11" ht="16.5" x14ac:dyDescent="0.2">
      <c r="A7" s="26">
        <v>2019</v>
      </c>
      <c r="B7" s="66">
        <v>196</v>
      </c>
      <c r="C7" s="50" t="s">
        <v>273</v>
      </c>
      <c r="D7" s="66" t="s">
        <v>119</v>
      </c>
      <c r="E7" s="66"/>
      <c r="F7" s="84" t="s">
        <v>118</v>
      </c>
      <c r="G7" s="196" t="s">
        <v>273</v>
      </c>
      <c r="H7" s="84" t="s">
        <v>117</v>
      </c>
      <c r="I7" s="196" t="s">
        <v>273</v>
      </c>
      <c r="J7" s="66">
        <v>101</v>
      </c>
      <c r="K7" s="50" t="s">
        <v>273</v>
      </c>
    </row>
    <row r="8" spans="1:11" ht="16.5" x14ac:dyDescent="0.2">
      <c r="A8" s="100">
        <v>2020</v>
      </c>
      <c r="B8" s="48">
        <v>101</v>
      </c>
      <c r="C8" s="195" t="s">
        <v>273</v>
      </c>
      <c r="D8" s="48" t="s">
        <v>162</v>
      </c>
      <c r="E8" s="48"/>
      <c r="F8" s="128" t="s">
        <v>163</v>
      </c>
      <c r="G8" s="190"/>
      <c r="H8" s="128" t="s">
        <v>102</v>
      </c>
      <c r="I8" s="190"/>
      <c r="J8" s="48">
        <v>61</v>
      </c>
      <c r="K8" s="48"/>
    </row>
    <row r="9" spans="1:11" x14ac:dyDescent="0.2">
      <c r="A9" s="151" t="s">
        <v>41</v>
      </c>
      <c r="B9" s="154">
        <v>-0.48469387755102045</v>
      </c>
      <c r="C9" s="194"/>
      <c r="D9" s="154" t="s">
        <v>40</v>
      </c>
      <c r="E9" s="154"/>
      <c r="F9" s="155">
        <v>-0.12269938650306744</v>
      </c>
      <c r="G9" s="191"/>
      <c r="H9" s="155">
        <v>-0.22565320665083133</v>
      </c>
      <c r="I9" s="191"/>
      <c r="J9" s="154">
        <v>-0.39603960396039606</v>
      </c>
      <c r="K9" s="154"/>
    </row>
    <row r="10" spans="1:11" x14ac:dyDescent="0.2">
      <c r="A10" s="81" t="s">
        <v>101</v>
      </c>
    </row>
    <row r="11" spans="1:11" x14ac:dyDescent="0.2">
      <c r="A11" s="81" t="s">
        <v>281</v>
      </c>
    </row>
    <row r="12" spans="1:11" x14ac:dyDescent="0.2">
      <c r="A12" s="14" t="s">
        <v>38</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E13"/>
  <sheetViews>
    <sheetView showGridLines="0" zoomScaleNormal="100" zoomScaleSheetLayoutView="100" workbookViewId="0">
      <selection activeCell="A2" sqref="A2"/>
    </sheetView>
  </sheetViews>
  <sheetFormatPr defaultRowHeight="14.25" x14ac:dyDescent="0.2"/>
  <cols>
    <col min="1" max="1" width="22.5703125" style="8" customWidth="1"/>
    <col min="2" max="2" width="13" style="8" customWidth="1"/>
    <col min="3" max="3" width="28.42578125" style="8" customWidth="1"/>
    <col min="4" max="4" width="8.140625" style="8" customWidth="1"/>
    <col min="5" max="5" width="18.5703125" style="8" customWidth="1"/>
    <col min="6" max="16384" width="9.140625" style="8"/>
  </cols>
  <sheetData>
    <row r="1" spans="1:5" ht="17.25" x14ac:dyDescent="0.25">
      <c r="A1" s="25" t="s">
        <v>241</v>
      </c>
    </row>
    <row r="3" spans="1:5" s="43" customFormat="1" ht="59.25" x14ac:dyDescent="0.2">
      <c r="A3" s="95" t="s">
        <v>52</v>
      </c>
      <c r="B3" s="93" t="s">
        <v>240</v>
      </c>
      <c r="C3" s="93" t="s">
        <v>242</v>
      </c>
      <c r="D3" s="45" t="s">
        <v>49</v>
      </c>
      <c r="E3" s="94" t="s">
        <v>239</v>
      </c>
    </row>
    <row r="4" spans="1:5" s="43" customFormat="1" x14ac:dyDescent="0.2">
      <c r="A4" s="175">
        <v>2016</v>
      </c>
      <c r="B4" s="176">
        <v>291</v>
      </c>
      <c r="C4" s="176">
        <v>53</v>
      </c>
      <c r="D4" s="72">
        <v>344</v>
      </c>
      <c r="E4" s="103">
        <v>0.85</v>
      </c>
    </row>
    <row r="5" spans="1:5" x14ac:dyDescent="0.2">
      <c r="A5" s="26">
        <v>2017</v>
      </c>
      <c r="B5" s="91">
        <v>327</v>
      </c>
      <c r="C5" s="91">
        <v>83</v>
      </c>
      <c r="D5" s="40">
        <v>410</v>
      </c>
      <c r="E5" s="90">
        <v>0.8</v>
      </c>
    </row>
    <row r="6" spans="1:5" x14ac:dyDescent="0.2">
      <c r="A6" s="26">
        <v>2018</v>
      </c>
      <c r="B6" s="91">
        <v>295</v>
      </c>
      <c r="C6" s="91">
        <v>56</v>
      </c>
      <c r="D6" s="40">
        <v>351</v>
      </c>
      <c r="E6" s="90">
        <v>0.84</v>
      </c>
    </row>
    <row r="7" spans="1:5" x14ac:dyDescent="0.2">
      <c r="A7" s="26">
        <v>2019</v>
      </c>
      <c r="B7" s="91">
        <v>266</v>
      </c>
      <c r="C7" s="91">
        <v>60</v>
      </c>
      <c r="D7" s="40">
        <v>326</v>
      </c>
      <c r="E7" s="90">
        <v>0.82</v>
      </c>
    </row>
    <row r="8" spans="1:5" x14ac:dyDescent="0.2">
      <c r="A8" s="100">
        <v>2020</v>
      </c>
      <c r="B8" s="63">
        <v>246</v>
      </c>
      <c r="C8" s="63">
        <v>40</v>
      </c>
      <c r="D8" s="134">
        <v>286</v>
      </c>
      <c r="E8" s="135">
        <v>0.86</v>
      </c>
    </row>
    <row r="9" spans="1:5" x14ac:dyDescent="0.2">
      <c r="A9" s="151" t="s">
        <v>41</v>
      </c>
      <c r="B9" s="164">
        <v>-0.08</v>
      </c>
      <c r="C9" s="164">
        <v>-0.33</v>
      </c>
      <c r="D9" s="172">
        <v>-0.12</v>
      </c>
      <c r="E9" s="154" t="s">
        <v>40</v>
      </c>
    </row>
    <row r="10" spans="1:5" x14ac:dyDescent="0.2">
      <c r="A10" s="89" t="s">
        <v>38</v>
      </c>
    </row>
    <row r="11" spans="1:5" x14ac:dyDescent="0.2">
      <c r="A11" s="15" t="s">
        <v>203</v>
      </c>
    </row>
    <row r="12" spans="1:5" x14ac:dyDescent="0.2">
      <c r="A12" s="201" t="s">
        <v>205</v>
      </c>
      <c r="B12" s="201"/>
      <c r="C12" s="201"/>
      <c r="D12" s="201"/>
      <c r="E12" s="201"/>
    </row>
    <row r="13" spans="1:5" x14ac:dyDescent="0.2">
      <c r="A13" s="201"/>
      <c r="B13" s="201"/>
      <c r="C13" s="201"/>
      <c r="D13" s="201"/>
      <c r="E13" s="201"/>
    </row>
  </sheetData>
  <mergeCells count="1">
    <mergeCell ref="A12:E13"/>
  </mergeCells>
  <pageMargins left="0.7" right="0.7" top="0.75" bottom="0.75" header="0.3" footer="0.3"/>
  <pageSetup paperSize="9" scale="9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2">
    <pageSetUpPr fitToPage="1"/>
  </sheetPr>
  <dimension ref="A1:E12"/>
  <sheetViews>
    <sheetView showGridLines="0" zoomScaleNormal="100" zoomScaleSheetLayoutView="100" workbookViewId="0">
      <selection activeCell="A2" sqref="A2"/>
    </sheetView>
  </sheetViews>
  <sheetFormatPr defaultRowHeight="14.25" x14ac:dyDescent="0.2"/>
  <cols>
    <col min="1" max="1" width="26" style="8" customWidth="1"/>
    <col min="2" max="2" width="13" style="8" customWidth="1"/>
    <col min="3" max="3" width="28.42578125" style="8" customWidth="1"/>
    <col min="4" max="4" width="8.140625" style="8" customWidth="1"/>
    <col min="5" max="5" width="17" style="8" customWidth="1"/>
    <col min="6" max="6" width="9.140625" style="8"/>
    <col min="7" max="7" width="27.85546875" style="8" customWidth="1"/>
    <col min="8" max="16384" width="9.140625" style="8"/>
  </cols>
  <sheetData>
    <row r="1" spans="1:5" ht="17.25" x14ac:dyDescent="0.25">
      <c r="A1" s="25" t="s">
        <v>243</v>
      </c>
    </row>
    <row r="3" spans="1:5" s="43" customFormat="1" ht="59.25" x14ac:dyDescent="0.2">
      <c r="A3" s="95" t="s">
        <v>90</v>
      </c>
      <c r="B3" s="93" t="s">
        <v>240</v>
      </c>
      <c r="C3" s="93" t="s">
        <v>242</v>
      </c>
      <c r="D3" s="45" t="s">
        <v>49</v>
      </c>
      <c r="E3" s="94" t="s">
        <v>239</v>
      </c>
    </row>
    <row r="4" spans="1:5" x14ac:dyDescent="0.2">
      <c r="A4" s="8" t="s">
        <v>89</v>
      </c>
      <c r="B4" s="8">
        <v>93</v>
      </c>
      <c r="C4" s="8">
        <v>12</v>
      </c>
      <c r="D4" s="22">
        <v>105</v>
      </c>
      <c r="E4" s="97">
        <v>0.89</v>
      </c>
    </row>
    <row r="5" spans="1:5" x14ac:dyDescent="0.2">
      <c r="A5" s="8" t="s">
        <v>88</v>
      </c>
      <c r="B5" s="8">
        <v>68</v>
      </c>
      <c r="C5" s="8">
        <v>17</v>
      </c>
      <c r="D5" s="22">
        <v>85</v>
      </c>
      <c r="E5" s="97">
        <v>0.8</v>
      </c>
    </row>
    <row r="6" spans="1:5" x14ac:dyDescent="0.2">
      <c r="A6" s="39" t="s">
        <v>86</v>
      </c>
      <c r="B6" s="39">
        <v>45</v>
      </c>
      <c r="C6" s="39">
        <v>5</v>
      </c>
      <c r="D6" s="22">
        <v>50</v>
      </c>
      <c r="E6" s="97">
        <v>0.9</v>
      </c>
    </row>
    <row r="7" spans="1:5" x14ac:dyDescent="0.2">
      <c r="A7" s="8" t="s">
        <v>87</v>
      </c>
      <c r="B7" s="8">
        <v>40</v>
      </c>
      <c r="C7" s="8">
        <v>6</v>
      </c>
      <c r="D7" s="22">
        <v>46</v>
      </c>
      <c r="E7" s="97">
        <v>0.87</v>
      </c>
    </row>
    <row r="8" spans="1:5" x14ac:dyDescent="0.2">
      <c r="A8" s="54" t="s">
        <v>257</v>
      </c>
      <c r="B8" s="54">
        <v>246</v>
      </c>
      <c r="C8" s="54">
        <v>40</v>
      </c>
      <c r="D8" s="157">
        <v>286</v>
      </c>
      <c r="E8" s="162">
        <v>0.86</v>
      </c>
    </row>
    <row r="9" spans="1:5" x14ac:dyDescent="0.2">
      <c r="A9" s="89" t="s">
        <v>38</v>
      </c>
      <c r="B9" s="39"/>
      <c r="C9" s="39"/>
      <c r="D9" s="39"/>
      <c r="E9" s="39"/>
    </row>
    <row r="10" spans="1:5" x14ac:dyDescent="0.2">
      <c r="A10" s="15" t="s">
        <v>203</v>
      </c>
    </row>
    <row r="11" spans="1:5" x14ac:dyDescent="0.2">
      <c r="A11" s="201" t="s">
        <v>205</v>
      </c>
      <c r="B11" s="201"/>
      <c r="C11" s="201"/>
      <c r="D11" s="201"/>
      <c r="E11" s="201"/>
    </row>
    <row r="12" spans="1:5" x14ac:dyDescent="0.2">
      <c r="A12" s="201"/>
      <c r="B12" s="201"/>
      <c r="C12" s="201"/>
      <c r="D12" s="201"/>
      <c r="E12" s="201"/>
    </row>
  </sheetData>
  <mergeCells count="1">
    <mergeCell ref="A11:E12"/>
  </mergeCells>
  <pageMargins left="0.7" right="0.7" top="0.75" bottom="0.75" header="0.3" footer="0.3"/>
  <pageSetup paperSize="9" scale="9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3">
    <pageSetUpPr fitToPage="1"/>
  </sheetPr>
  <dimension ref="A1:F10"/>
  <sheetViews>
    <sheetView showGridLines="0" zoomScaleNormal="100" zoomScaleSheetLayoutView="100" workbookViewId="0">
      <selection activeCell="A2" sqref="A2"/>
    </sheetView>
  </sheetViews>
  <sheetFormatPr defaultRowHeight="14.25" x14ac:dyDescent="0.2"/>
  <cols>
    <col min="1" max="1" width="26" style="8" customWidth="1"/>
    <col min="2" max="2" width="12.7109375" style="8" customWidth="1"/>
    <col min="3" max="3" width="15.7109375" style="8" customWidth="1"/>
    <col min="4" max="4" width="8.28515625" style="8" customWidth="1"/>
    <col min="5" max="5" width="11.7109375" style="8" bestFit="1" customWidth="1"/>
    <col min="6" max="16384" width="9.140625" style="8"/>
  </cols>
  <sheetData>
    <row r="1" spans="1:6" ht="15" x14ac:dyDescent="0.25">
      <c r="A1" s="25" t="s">
        <v>168</v>
      </c>
    </row>
    <row r="3" spans="1:6" ht="15" customHeight="1" x14ac:dyDescent="0.2">
      <c r="A3" s="207" t="s">
        <v>90</v>
      </c>
      <c r="B3" s="222" t="s">
        <v>132</v>
      </c>
      <c r="C3" s="222"/>
      <c r="D3" s="204" t="s">
        <v>49</v>
      </c>
      <c r="E3" s="232" t="s">
        <v>131</v>
      </c>
      <c r="F3" s="36"/>
    </row>
    <row r="4" spans="1:6" s="43" customFormat="1" ht="28.5" x14ac:dyDescent="0.2">
      <c r="A4" s="208"/>
      <c r="B4" s="44" t="s">
        <v>130</v>
      </c>
      <c r="C4" s="44" t="s">
        <v>129</v>
      </c>
      <c r="D4" s="205"/>
      <c r="E4" s="233"/>
      <c r="F4" s="98"/>
    </row>
    <row r="5" spans="1:6" x14ac:dyDescent="0.2">
      <c r="A5" s="8" t="s">
        <v>89</v>
      </c>
      <c r="B5" s="8">
        <v>90</v>
      </c>
      <c r="C5" s="8">
        <v>5</v>
      </c>
      <c r="D5" s="8">
        <v>95</v>
      </c>
      <c r="E5" s="97">
        <v>0.95</v>
      </c>
    </row>
    <row r="6" spans="1:6" x14ac:dyDescent="0.2">
      <c r="A6" s="8" t="s">
        <v>88</v>
      </c>
      <c r="B6" s="8">
        <v>56</v>
      </c>
      <c r="C6" s="8">
        <v>3</v>
      </c>
      <c r="D6" s="8">
        <v>59</v>
      </c>
      <c r="E6" s="97">
        <v>0.95</v>
      </c>
    </row>
    <row r="7" spans="1:6" x14ac:dyDescent="0.2">
      <c r="A7" s="39" t="s">
        <v>86</v>
      </c>
      <c r="B7" s="39">
        <v>21</v>
      </c>
      <c r="C7" s="39">
        <v>21</v>
      </c>
      <c r="D7" s="39">
        <v>42</v>
      </c>
      <c r="E7" s="97">
        <v>0.5</v>
      </c>
    </row>
    <row r="8" spans="1:6" x14ac:dyDescent="0.2">
      <c r="A8" s="39" t="s">
        <v>107</v>
      </c>
      <c r="B8" s="39">
        <v>20</v>
      </c>
      <c r="C8" s="39">
        <v>22</v>
      </c>
      <c r="D8" s="39">
        <v>42</v>
      </c>
      <c r="E8" s="97">
        <v>0.48</v>
      </c>
    </row>
    <row r="9" spans="1:6" x14ac:dyDescent="0.2">
      <c r="A9" s="54" t="s">
        <v>257</v>
      </c>
      <c r="B9" s="54">
        <v>187</v>
      </c>
      <c r="C9" s="54">
        <v>51</v>
      </c>
      <c r="D9" s="54">
        <v>238</v>
      </c>
      <c r="E9" s="162">
        <v>0.79</v>
      </c>
    </row>
    <row r="10" spans="1:6" x14ac:dyDescent="0.2">
      <c r="A10" s="14" t="s">
        <v>38</v>
      </c>
    </row>
  </sheetData>
  <mergeCells count="4">
    <mergeCell ref="A3:A4"/>
    <mergeCell ref="B3:C3"/>
    <mergeCell ref="D3:D4"/>
    <mergeCell ref="E3:E4"/>
  </mergeCells>
  <pageMargins left="0.70866141732283505" right="0.70866141732283505" top="0.74803149606299202" bottom="0.74803149606299202" header="0.31496062992126" footer="0.31496062992126"/>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4"/>
  <dimension ref="A1:H13"/>
  <sheetViews>
    <sheetView showGridLines="0" zoomScaleNormal="100" zoomScaleSheetLayoutView="100" workbookViewId="0">
      <selection activeCell="A2" sqref="A2"/>
    </sheetView>
  </sheetViews>
  <sheetFormatPr defaultRowHeight="14.25" x14ac:dyDescent="0.2"/>
  <cols>
    <col min="1" max="1" width="22.42578125" style="8" customWidth="1"/>
    <col min="2" max="2" width="14.42578125" style="8" customWidth="1"/>
    <col min="3" max="3" width="1.42578125" style="8" customWidth="1"/>
    <col min="4" max="4" width="14.42578125" style="8" customWidth="1"/>
    <col min="5" max="5" width="8.28515625" style="8" customWidth="1"/>
    <col min="6" max="6" width="1.28515625" style="8" customWidth="1"/>
    <col min="7" max="7" width="11.7109375" style="8" customWidth="1"/>
    <col min="8" max="16384" width="9.140625" style="8"/>
  </cols>
  <sheetData>
    <row r="1" spans="1:8" ht="17.25" x14ac:dyDescent="0.25">
      <c r="A1" s="25" t="s">
        <v>167</v>
      </c>
    </row>
    <row r="3" spans="1:8" s="104" customFormat="1" x14ac:dyDescent="0.2">
      <c r="A3" s="207" t="s">
        <v>52</v>
      </c>
      <c r="B3" s="234" t="s">
        <v>132</v>
      </c>
      <c r="C3" s="235"/>
      <c r="D3" s="234"/>
      <c r="E3" s="204" t="s">
        <v>49</v>
      </c>
      <c r="F3" s="185"/>
      <c r="G3" s="232" t="s">
        <v>131</v>
      </c>
    </row>
    <row r="4" spans="1:8" ht="28.5" x14ac:dyDescent="0.2">
      <c r="A4" s="208"/>
      <c r="B4" s="44" t="s">
        <v>130</v>
      </c>
      <c r="C4" s="44"/>
      <c r="D4" s="44" t="s">
        <v>129</v>
      </c>
      <c r="E4" s="205"/>
      <c r="F4" s="173"/>
      <c r="G4" s="233"/>
      <c r="H4" s="36"/>
    </row>
    <row r="5" spans="1:8" ht="16.5" x14ac:dyDescent="0.2">
      <c r="A5" s="102" t="s">
        <v>135</v>
      </c>
      <c r="B5" s="77">
        <v>202</v>
      </c>
      <c r="C5" s="77"/>
      <c r="D5" s="77">
        <v>41</v>
      </c>
      <c r="E5" s="176">
        <v>243</v>
      </c>
      <c r="F5" s="176"/>
      <c r="G5" s="103">
        <v>0.83</v>
      </c>
      <c r="H5" s="36"/>
    </row>
    <row r="6" spans="1:8" ht="16.5" x14ac:dyDescent="0.2">
      <c r="A6" s="102" t="s">
        <v>134</v>
      </c>
      <c r="B6" s="8">
        <v>136</v>
      </c>
      <c r="D6" s="8">
        <v>105</v>
      </c>
      <c r="E6" s="8">
        <v>241</v>
      </c>
      <c r="G6" s="101">
        <v>0.56000000000000005</v>
      </c>
    </row>
    <row r="7" spans="1:8" ht="16.5" x14ac:dyDescent="0.2">
      <c r="A7" s="102" t="s">
        <v>133</v>
      </c>
      <c r="B7" s="8">
        <v>124</v>
      </c>
      <c r="D7" s="8">
        <v>100</v>
      </c>
      <c r="E7" s="8">
        <v>224</v>
      </c>
      <c r="G7" s="101">
        <v>0.55000000000000004</v>
      </c>
    </row>
    <row r="8" spans="1:8" ht="16.5" x14ac:dyDescent="0.2">
      <c r="A8" s="9">
        <v>2019</v>
      </c>
      <c r="B8" s="8">
        <v>193</v>
      </c>
      <c r="C8" s="186" t="s">
        <v>273</v>
      </c>
      <c r="D8" s="8">
        <v>48</v>
      </c>
      <c r="E8" s="8">
        <v>241</v>
      </c>
      <c r="F8" s="186" t="s">
        <v>273</v>
      </c>
      <c r="G8" s="101">
        <v>0.8</v>
      </c>
    </row>
    <row r="9" spans="1:8" x14ac:dyDescent="0.2">
      <c r="A9" s="100">
        <v>2020</v>
      </c>
      <c r="B9" s="82">
        <v>187</v>
      </c>
      <c r="C9" s="82"/>
      <c r="D9" s="82">
        <v>51</v>
      </c>
      <c r="E9" s="82">
        <v>238</v>
      </c>
      <c r="F9" s="82"/>
      <c r="G9" s="99">
        <v>0.79</v>
      </c>
    </row>
    <row r="10" spans="1:8" x14ac:dyDescent="0.2">
      <c r="A10" s="151" t="s">
        <v>41</v>
      </c>
      <c r="B10" s="152">
        <v>-0.03</v>
      </c>
      <c r="C10" s="183"/>
      <c r="D10" s="152">
        <v>0.06</v>
      </c>
      <c r="E10" s="152">
        <v>-0.01</v>
      </c>
      <c r="F10" s="183"/>
      <c r="G10" s="161" t="s">
        <v>40</v>
      </c>
    </row>
    <row r="11" spans="1:8" x14ac:dyDescent="0.2">
      <c r="A11" s="81" t="s">
        <v>282</v>
      </c>
      <c r="B11" s="39"/>
      <c r="C11" s="39"/>
      <c r="D11" s="39"/>
      <c r="E11" s="39"/>
      <c r="F11" s="39"/>
      <c r="G11" s="39"/>
    </row>
    <row r="12" spans="1:8" x14ac:dyDescent="0.2">
      <c r="A12" s="81" t="s">
        <v>281</v>
      </c>
      <c r="B12" s="39"/>
      <c r="C12" s="39"/>
      <c r="D12" s="39"/>
      <c r="E12" s="39"/>
      <c r="F12" s="39"/>
      <c r="G12" s="39"/>
    </row>
    <row r="13" spans="1:8" x14ac:dyDescent="0.2">
      <c r="A13" s="14" t="s">
        <v>38</v>
      </c>
    </row>
  </sheetData>
  <mergeCells count="4">
    <mergeCell ref="A3:A4"/>
    <mergeCell ref="B3:D3"/>
    <mergeCell ref="E3:E4"/>
    <mergeCell ref="G3:G4"/>
  </mergeCells>
  <pageMargins left="0.70866141732283505" right="0.70866141732283505" top="0.74803149606299202" bottom="0.74803149606299202" header="0.31496062992126" footer="0.31496062992126"/>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B34"/>
  <sheetViews>
    <sheetView zoomScale="90" zoomScaleNormal="90" workbookViewId="0">
      <selection activeCell="B30" sqref="B30"/>
    </sheetView>
  </sheetViews>
  <sheetFormatPr defaultRowHeight="14.25" x14ac:dyDescent="0.2"/>
  <cols>
    <col min="1" max="1" width="9.140625" style="8"/>
    <col min="2" max="2" width="127.5703125" style="8" customWidth="1"/>
    <col min="3" max="16384" width="9.140625" style="8"/>
  </cols>
  <sheetData>
    <row r="1" spans="1:2" ht="15" x14ac:dyDescent="0.25">
      <c r="A1" s="13" t="s">
        <v>37</v>
      </c>
      <c r="B1" s="13" t="s">
        <v>36</v>
      </c>
    </row>
    <row r="2" spans="1:2" ht="15" x14ac:dyDescent="0.25">
      <c r="A2" s="12" t="s">
        <v>35</v>
      </c>
      <c r="B2" s="12"/>
    </row>
    <row r="3" spans="1:2" x14ac:dyDescent="0.2">
      <c r="A3" s="11" t="s">
        <v>34</v>
      </c>
      <c r="B3" s="8" t="s">
        <v>261</v>
      </c>
    </row>
    <row r="4" spans="1:2" x14ac:dyDescent="0.2">
      <c r="A4" s="11" t="s">
        <v>33</v>
      </c>
      <c r="B4" s="8" t="s">
        <v>182</v>
      </c>
    </row>
    <row r="5" spans="1:2" x14ac:dyDescent="0.2">
      <c r="A5" s="11" t="s">
        <v>32</v>
      </c>
      <c r="B5" s="10" t="s">
        <v>258</v>
      </c>
    </row>
    <row r="6" spans="1:2" x14ac:dyDescent="0.2">
      <c r="A6" s="133" t="s">
        <v>200</v>
      </c>
      <c r="B6" s="10" t="s">
        <v>259</v>
      </c>
    </row>
    <row r="7" spans="1:2" x14ac:dyDescent="0.2">
      <c r="A7" s="11" t="s">
        <v>31</v>
      </c>
      <c r="B7" s="10" t="s">
        <v>260</v>
      </c>
    </row>
    <row r="8" spans="1:2" ht="15" x14ac:dyDescent="0.25">
      <c r="A8" s="12" t="s">
        <v>30</v>
      </c>
    </row>
    <row r="9" spans="1:2" x14ac:dyDescent="0.2">
      <c r="A9" s="11" t="s">
        <v>29</v>
      </c>
      <c r="B9" s="10" t="s">
        <v>183</v>
      </c>
    </row>
    <row r="10" spans="1:2" x14ac:dyDescent="0.2">
      <c r="A10" s="11" t="s">
        <v>202</v>
      </c>
      <c r="B10" s="10" t="s">
        <v>184</v>
      </c>
    </row>
    <row r="11" spans="1:2" ht="15" x14ac:dyDescent="0.25">
      <c r="A11" s="12" t="s">
        <v>27</v>
      </c>
    </row>
    <row r="12" spans="1:2" x14ac:dyDescent="0.2">
      <c r="A12" s="11" t="s">
        <v>28</v>
      </c>
      <c r="B12" s="8" t="s">
        <v>185</v>
      </c>
    </row>
    <row r="13" spans="1:2" x14ac:dyDescent="0.2">
      <c r="A13" s="11" t="s">
        <v>26</v>
      </c>
      <c r="B13" s="8" t="s">
        <v>186</v>
      </c>
    </row>
    <row r="14" spans="1:2" x14ac:dyDescent="0.2">
      <c r="A14" s="11" t="s">
        <v>25</v>
      </c>
      <c r="B14" s="8" t="s">
        <v>187</v>
      </c>
    </row>
    <row r="15" spans="1:2" x14ac:dyDescent="0.2">
      <c r="A15" s="11" t="s">
        <v>24</v>
      </c>
      <c r="B15" s="8" t="s">
        <v>188</v>
      </c>
    </row>
    <row r="16" spans="1:2" ht="15" x14ac:dyDescent="0.25">
      <c r="A16" s="12" t="s">
        <v>22</v>
      </c>
    </row>
    <row r="17" spans="1:2" x14ac:dyDescent="0.2">
      <c r="A17" s="11" t="s">
        <v>201</v>
      </c>
      <c r="B17" s="8" t="s">
        <v>189</v>
      </c>
    </row>
    <row r="18" spans="1:2" x14ac:dyDescent="0.2">
      <c r="A18" s="11" t="s">
        <v>23</v>
      </c>
      <c r="B18" s="8" t="s">
        <v>190</v>
      </c>
    </row>
    <row r="19" spans="1:2" ht="15" x14ac:dyDescent="0.25">
      <c r="A19" s="12" t="s">
        <v>17</v>
      </c>
    </row>
    <row r="20" spans="1:2" x14ac:dyDescent="0.2">
      <c r="A20" s="11" t="s">
        <v>21</v>
      </c>
      <c r="B20" s="8" t="s">
        <v>191</v>
      </c>
    </row>
    <row r="21" spans="1:2" x14ac:dyDescent="0.2">
      <c r="A21" s="11" t="s">
        <v>20</v>
      </c>
      <c r="B21" s="8" t="s">
        <v>192</v>
      </c>
    </row>
    <row r="22" spans="1:2" ht="15" x14ac:dyDescent="0.25">
      <c r="A22" s="12" t="s">
        <v>14</v>
      </c>
    </row>
    <row r="23" spans="1:2" x14ac:dyDescent="0.2">
      <c r="A23" s="11" t="s">
        <v>19</v>
      </c>
      <c r="B23" s="8" t="s">
        <v>193</v>
      </c>
    </row>
    <row r="24" spans="1:2" x14ac:dyDescent="0.2">
      <c r="A24" s="11" t="s">
        <v>18</v>
      </c>
      <c r="B24" s="10" t="s">
        <v>194</v>
      </c>
    </row>
    <row r="25" spans="1:2" x14ac:dyDescent="0.2">
      <c r="A25" s="11" t="s">
        <v>16</v>
      </c>
      <c r="B25" s="10" t="s">
        <v>195</v>
      </c>
    </row>
    <row r="26" spans="1:2" x14ac:dyDescent="0.2">
      <c r="A26" s="11" t="s">
        <v>15</v>
      </c>
      <c r="B26" s="10" t="s">
        <v>196</v>
      </c>
    </row>
    <row r="27" spans="1:2" ht="15" x14ac:dyDescent="0.25">
      <c r="A27" s="12" t="s">
        <v>9</v>
      </c>
    </row>
    <row r="28" spans="1:2" x14ac:dyDescent="0.2">
      <c r="A28" s="11" t="s">
        <v>13</v>
      </c>
      <c r="B28" s="8" t="s">
        <v>278</v>
      </c>
    </row>
    <row r="29" spans="1:2" x14ac:dyDescent="0.2">
      <c r="A29" s="11" t="s">
        <v>12</v>
      </c>
      <c r="B29" s="8" t="s">
        <v>279</v>
      </c>
    </row>
    <row r="30" spans="1:2" ht="15" x14ac:dyDescent="0.25">
      <c r="A30" s="12" t="s">
        <v>7</v>
      </c>
    </row>
    <row r="31" spans="1:2" x14ac:dyDescent="0.2">
      <c r="A31" s="11" t="s">
        <v>11</v>
      </c>
      <c r="B31" s="8" t="s">
        <v>197</v>
      </c>
    </row>
    <row r="32" spans="1:2" x14ac:dyDescent="0.2">
      <c r="A32" s="11" t="s">
        <v>10</v>
      </c>
      <c r="B32" s="8" t="s">
        <v>198</v>
      </c>
    </row>
    <row r="33" spans="1:2" x14ac:dyDescent="0.2">
      <c r="A33" s="11" t="s">
        <v>8</v>
      </c>
      <c r="B33" s="10" t="s">
        <v>199</v>
      </c>
    </row>
    <row r="34" spans="1:2" x14ac:dyDescent="0.2">
      <c r="A34" s="9"/>
    </row>
  </sheetData>
  <hyperlinks>
    <hyperlink ref="A4" location="'1.1'!A1" display="1.1" xr:uid="{00000000-0004-0000-0100-000000000000}"/>
    <hyperlink ref="A3" location="'1.2'!A1" display="1.2" xr:uid="{00000000-0004-0000-0100-000001000000}"/>
    <hyperlink ref="A5" location="'1.3'!A1" display="1.3" xr:uid="{00000000-0004-0000-0100-000002000000}"/>
    <hyperlink ref="A7" location="'1.5'!A1" display="1.5" xr:uid="{00000000-0004-0000-0100-000003000000}"/>
    <hyperlink ref="A9" location="'1.6'!A1" display="1.6" xr:uid="{00000000-0004-0000-0100-000004000000}"/>
    <hyperlink ref="A12" location="'1.8'!A1" display="1.8" xr:uid="{00000000-0004-0000-0100-000005000000}"/>
    <hyperlink ref="A13" location="'1.9'!A1" display="1.9" xr:uid="{00000000-0004-0000-0100-000006000000}"/>
    <hyperlink ref="A14" location="'1.10'!A1" display="1.10" xr:uid="{00000000-0004-0000-0100-000007000000}"/>
    <hyperlink ref="A15" location="'1.11'!A1" display="1.11" xr:uid="{00000000-0004-0000-0100-000008000000}"/>
    <hyperlink ref="A18" location="'1.13'!A1" display="1.13" xr:uid="{00000000-0004-0000-0100-000009000000}"/>
    <hyperlink ref="A20" location="'1.14'!A1" display="1.14" xr:uid="{00000000-0004-0000-0100-00000A000000}"/>
    <hyperlink ref="A21" location="'1.15'!A1" display="1.15" xr:uid="{00000000-0004-0000-0100-00000B000000}"/>
    <hyperlink ref="A25" location="'1.18'!A1" display="1.18" xr:uid="{00000000-0004-0000-0100-00000C000000}"/>
    <hyperlink ref="A26" location="'1.19'!A1" display="1.19" xr:uid="{00000000-0004-0000-0100-00000D000000}"/>
    <hyperlink ref="A28" location="'1.20'!A1" display="1.20" xr:uid="{00000000-0004-0000-0100-00000E000000}"/>
    <hyperlink ref="A29" location="'1.21'!A1" display="1.21" xr:uid="{00000000-0004-0000-0100-00000F000000}"/>
    <hyperlink ref="A31" location="'1.22'!A1" display="1.22" xr:uid="{00000000-0004-0000-0100-000010000000}"/>
    <hyperlink ref="A32" location="'1.23'!A1" display="1.23" xr:uid="{00000000-0004-0000-0100-000011000000}"/>
    <hyperlink ref="A33" location="'1.24'!A1" display="1.24" xr:uid="{00000000-0004-0000-0100-000012000000}"/>
    <hyperlink ref="A6" location="'1.4'!A1" display="'1.4'!A1" xr:uid="{00000000-0004-0000-0100-000013000000}"/>
    <hyperlink ref="A17" location="'1.12'!A1" display="1.12" xr:uid="{00000000-0004-0000-0100-000014000000}"/>
    <hyperlink ref="A10" location="'1.7'!A1" display="1.7" xr:uid="{00000000-0004-0000-0100-000015000000}"/>
    <hyperlink ref="A23" location="'1.16'!A1" display="1.16" xr:uid="{00000000-0004-0000-0100-000016000000}"/>
    <hyperlink ref="A24" location="'1.17'!A1" display="1.17" xr:uid="{00000000-0004-0000-0100-000017000000}"/>
  </hyperlinks>
  <pageMargins left="0.7" right="0.7" top="0.75" bottom="0.75" header="0.3" footer="0.3"/>
  <pageSetup paperSize="9" scale="6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pageSetUpPr fitToPage="1"/>
  </sheetPr>
  <dimension ref="A1:E13"/>
  <sheetViews>
    <sheetView showGridLines="0" zoomScaleNormal="100" zoomScaleSheetLayoutView="100" workbookViewId="0">
      <selection activeCell="A2" sqref="A2"/>
    </sheetView>
  </sheetViews>
  <sheetFormatPr defaultRowHeight="14.25" x14ac:dyDescent="0.2"/>
  <cols>
    <col min="1" max="1" width="41" style="8" customWidth="1"/>
    <col min="2" max="2" width="17.42578125" style="8" bestFit="1" customWidth="1"/>
    <col min="3" max="3" width="11" style="8" bestFit="1" customWidth="1"/>
    <col min="4" max="4" width="17.85546875" style="8" customWidth="1"/>
    <col min="5" max="5" width="10.85546875" style="8" customWidth="1"/>
    <col min="6" max="16384" width="9.140625" style="8"/>
  </cols>
  <sheetData>
    <row r="1" spans="1:5" ht="17.25" x14ac:dyDescent="0.25">
      <c r="A1" s="25" t="s">
        <v>247</v>
      </c>
    </row>
    <row r="3" spans="1:5" ht="28.5" x14ac:dyDescent="0.2">
      <c r="A3" s="108" t="s">
        <v>141</v>
      </c>
      <c r="B3" s="93" t="s">
        <v>140</v>
      </c>
      <c r="C3" s="93" t="s">
        <v>139</v>
      </c>
      <c r="D3" s="93" t="s">
        <v>107</v>
      </c>
      <c r="E3" s="93" t="s">
        <v>86</v>
      </c>
    </row>
    <row r="4" spans="1:5" ht="16.5" x14ac:dyDescent="0.2">
      <c r="A4" s="8" t="s">
        <v>246</v>
      </c>
      <c r="B4" s="107">
        <v>1</v>
      </c>
      <c r="C4" s="107">
        <v>1</v>
      </c>
      <c r="D4" s="107">
        <v>57</v>
      </c>
      <c r="E4" s="107">
        <v>58</v>
      </c>
    </row>
    <row r="5" spans="1:5" ht="17.25" customHeight="1" x14ac:dyDescent="0.2">
      <c r="A5" s="82" t="s">
        <v>245</v>
      </c>
      <c r="B5" s="106">
        <v>2</v>
      </c>
      <c r="C5" s="106">
        <v>3</v>
      </c>
      <c r="D5" s="106">
        <v>24</v>
      </c>
      <c r="E5" s="106">
        <v>24</v>
      </c>
    </row>
    <row r="6" spans="1:5" ht="15.75" customHeight="1" x14ac:dyDescent="0.2">
      <c r="A6" s="39" t="s">
        <v>138</v>
      </c>
      <c r="B6" s="159">
        <v>3</v>
      </c>
      <c r="C6" s="159">
        <v>4</v>
      </c>
      <c r="D6" s="159">
        <v>81</v>
      </c>
      <c r="E6" s="159">
        <v>82</v>
      </c>
    </row>
    <row r="7" spans="1:5" ht="15.75" customHeight="1" x14ac:dyDescent="0.2">
      <c r="A7" s="160" t="s">
        <v>244</v>
      </c>
      <c r="B7" s="152">
        <v>0.26</v>
      </c>
      <c r="C7" s="152">
        <v>0.22</v>
      </c>
      <c r="D7" s="152">
        <v>0.7</v>
      </c>
      <c r="E7" s="152">
        <v>0.7</v>
      </c>
    </row>
    <row r="8" spans="1:5" ht="15" customHeight="1" x14ac:dyDescent="0.2">
      <c r="A8" s="105" t="s">
        <v>137</v>
      </c>
      <c r="B8" s="27"/>
      <c r="C8" s="27"/>
    </row>
    <row r="9" spans="1:5" x14ac:dyDescent="0.2">
      <c r="A9" s="105" t="s">
        <v>136</v>
      </c>
      <c r="B9" s="27"/>
      <c r="C9" s="27"/>
    </row>
    <row r="10" spans="1:5" x14ac:dyDescent="0.2">
      <c r="A10" s="81" t="s">
        <v>248</v>
      </c>
      <c r="B10" s="27"/>
      <c r="C10" s="27"/>
    </row>
    <row r="11" spans="1:5" x14ac:dyDescent="0.2">
      <c r="A11" s="105" t="s">
        <v>250</v>
      </c>
      <c r="B11" s="27"/>
      <c r="C11" s="27"/>
    </row>
    <row r="12" spans="1:5" x14ac:dyDescent="0.2">
      <c r="A12" s="105" t="s">
        <v>249</v>
      </c>
    </row>
    <row r="13" spans="1:5" x14ac:dyDescent="0.2">
      <c r="A13" s="14" t="s">
        <v>38</v>
      </c>
    </row>
  </sheetData>
  <pageMargins left="0.70866141732283505" right="0.70866141732283505" top="0.74803149606299202" bottom="0.74803149606299202" header="0.31496062992126" footer="0.31496062992126"/>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5">
    <pageSetUpPr fitToPage="1"/>
  </sheetPr>
  <dimension ref="A1:G15"/>
  <sheetViews>
    <sheetView showGridLines="0" zoomScaleNormal="100" zoomScaleSheetLayoutView="100" workbookViewId="0">
      <selection activeCell="A2" sqref="A2"/>
    </sheetView>
  </sheetViews>
  <sheetFormatPr defaultRowHeight="14.25" x14ac:dyDescent="0.2"/>
  <cols>
    <col min="1" max="3" width="21.5703125" style="8" customWidth="1"/>
    <col min="4" max="4" width="22.28515625" style="8" customWidth="1"/>
    <col min="5" max="5" width="1.85546875" style="8" customWidth="1"/>
    <col min="6" max="6" width="22.28515625" style="8" customWidth="1"/>
    <col min="7" max="7" width="1.7109375" style="8" customWidth="1"/>
    <col min="8" max="16384" width="9.140625" style="8"/>
  </cols>
  <sheetData>
    <row r="1" spans="1:7" ht="17.25" x14ac:dyDescent="0.25">
      <c r="A1" s="25" t="s">
        <v>252</v>
      </c>
      <c r="B1" s="25"/>
      <c r="C1" s="25"/>
    </row>
    <row r="3" spans="1:7" s="104" customFormat="1" ht="15" customHeight="1" x14ac:dyDescent="0.2">
      <c r="A3" s="117" t="s">
        <v>144</v>
      </c>
      <c r="B3" s="93" t="s">
        <v>140</v>
      </c>
      <c r="C3" s="93" t="s">
        <v>139</v>
      </c>
      <c r="D3" s="116" t="s">
        <v>86</v>
      </c>
      <c r="E3" s="182"/>
      <c r="F3" s="116" t="s">
        <v>107</v>
      </c>
      <c r="G3" s="116"/>
    </row>
    <row r="4" spans="1:7" s="104" customFormat="1" ht="15" hidden="1" customHeight="1" x14ac:dyDescent="0.2">
      <c r="A4" s="115">
        <v>2015</v>
      </c>
      <c r="B4" s="115">
        <v>4.5091241754538016</v>
      </c>
      <c r="C4" s="115">
        <v>4.5248992045330718</v>
      </c>
      <c r="D4" s="114">
        <v>38.302277432712216</v>
      </c>
      <c r="E4" s="114"/>
      <c r="F4" s="114">
        <v>27.74327122153209</v>
      </c>
      <c r="G4" s="114"/>
    </row>
    <row r="5" spans="1:7" ht="16.5" x14ac:dyDescent="0.2">
      <c r="A5" s="102" t="s">
        <v>143</v>
      </c>
      <c r="B5" s="113">
        <v>6</v>
      </c>
      <c r="C5" s="113">
        <v>6</v>
      </c>
      <c r="D5" s="112">
        <v>32</v>
      </c>
      <c r="E5" s="112"/>
      <c r="F5" s="112">
        <v>22</v>
      </c>
      <c r="G5" s="112"/>
    </row>
    <row r="6" spans="1:7" ht="16.5" x14ac:dyDescent="0.2">
      <c r="A6" s="102" t="s">
        <v>142</v>
      </c>
      <c r="B6" s="113">
        <v>6</v>
      </c>
      <c r="C6" s="113">
        <v>6</v>
      </c>
      <c r="D6" s="112">
        <v>58</v>
      </c>
      <c r="E6" s="112"/>
      <c r="F6" s="112">
        <v>60</v>
      </c>
      <c r="G6" s="112"/>
    </row>
    <row r="7" spans="1:7" ht="16.5" x14ac:dyDescent="0.2">
      <c r="A7" s="102" t="s">
        <v>42</v>
      </c>
      <c r="B7" s="113">
        <v>4</v>
      </c>
      <c r="C7" s="113">
        <v>4</v>
      </c>
      <c r="D7" s="112">
        <v>75</v>
      </c>
      <c r="E7" s="184" t="s">
        <v>273</v>
      </c>
      <c r="F7" s="112">
        <v>78</v>
      </c>
      <c r="G7" s="184" t="s">
        <v>273</v>
      </c>
    </row>
    <row r="8" spans="1:7" x14ac:dyDescent="0.2">
      <c r="A8" s="111" t="s">
        <v>251</v>
      </c>
      <c r="B8" s="110">
        <v>3</v>
      </c>
      <c r="C8" s="110">
        <v>4</v>
      </c>
      <c r="D8" s="109">
        <v>82</v>
      </c>
      <c r="E8" s="109"/>
      <c r="F8" s="109">
        <v>81</v>
      </c>
      <c r="G8" s="109"/>
    </row>
    <row r="9" spans="1:7" x14ac:dyDescent="0.2">
      <c r="A9" s="151" t="s">
        <v>41</v>
      </c>
      <c r="B9" s="154">
        <v>-0.09</v>
      </c>
      <c r="C9" s="154">
        <v>-0.02</v>
      </c>
      <c r="D9" s="152">
        <v>0.08</v>
      </c>
      <c r="E9" s="183"/>
      <c r="F9" s="152">
        <v>0.05</v>
      </c>
      <c r="G9" s="152"/>
    </row>
    <row r="10" spans="1:7" x14ac:dyDescent="0.2">
      <c r="A10" s="105" t="s">
        <v>137</v>
      </c>
      <c r="B10" s="105"/>
      <c r="C10" s="105"/>
      <c r="D10" s="27"/>
      <c r="E10" s="27"/>
      <c r="F10" s="27"/>
      <c r="G10" s="27"/>
    </row>
    <row r="11" spans="1:7" x14ac:dyDescent="0.2">
      <c r="A11" s="105" t="s">
        <v>136</v>
      </c>
      <c r="B11" s="105"/>
      <c r="C11" s="105"/>
      <c r="D11" s="27"/>
      <c r="E11" s="27"/>
      <c r="F11" s="27"/>
      <c r="G11" s="27"/>
    </row>
    <row r="12" spans="1:7" x14ac:dyDescent="0.2">
      <c r="A12" s="81" t="s">
        <v>253</v>
      </c>
      <c r="B12" s="81"/>
      <c r="C12" s="81"/>
    </row>
    <row r="13" spans="1:7" x14ac:dyDescent="0.2">
      <c r="A13" s="81" t="s">
        <v>280</v>
      </c>
      <c r="B13" s="81"/>
      <c r="C13" s="81"/>
    </row>
    <row r="14" spans="1:7" x14ac:dyDescent="0.2">
      <c r="A14" s="81" t="s">
        <v>281</v>
      </c>
      <c r="B14" s="81"/>
      <c r="C14" s="81"/>
    </row>
    <row r="15" spans="1:7" x14ac:dyDescent="0.2">
      <c r="A15" s="14" t="s">
        <v>38</v>
      </c>
      <c r="B15" s="14"/>
      <c r="C15" s="14"/>
    </row>
  </sheetData>
  <pageMargins left="0.70866141732283505" right="0.70866141732283505" top="0.74803149606299202" bottom="0.74803149606299202" header="0.31496062992126" footer="0.31496062992126"/>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9">
    <pageSetUpPr fitToPage="1"/>
  </sheetPr>
  <dimension ref="A1:F11"/>
  <sheetViews>
    <sheetView showGridLines="0" zoomScaleNormal="100" zoomScaleSheetLayoutView="100" workbookViewId="0">
      <selection activeCell="A2" sqref="A2"/>
    </sheetView>
  </sheetViews>
  <sheetFormatPr defaultRowHeight="14.25" x14ac:dyDescent="0.2"/>
  <cols>
    <col min="1" max="1" width="26.42578125" style="8" customWidth="1"/>
    <col min="2" max="4" width="11.140625" style="8" customWidth="1"/>
    <col min="5" max="6" width="12.28515625" style="8" customWidth="1"/>
    <col min="7" max="7" width="10.5703125" style="8" bestFit="1" customWidth="1"/>
    <col min="8" max="16384" width="9.140625" style="8"/>
  </cols>
  <sheetData>
    <row r="1" spans="1:6" ht="17.25" x14ac:dyDescent="0.25">
      <c r="A1" s="25" t="s">
        <v>255</v>
      </c>
    </row>
    <row r="2" spans="1:6" ht="18" customHeight="1" x14ac:dyDescent="0.2"/>
    <row r="3" spans="1:6" s="104" customFormat="1" ht="27" customHeight="1" x14ac:dyDescent="0.2">
      <c r="A3" s="237" t="s">
        <v>90</v>
      </c>
      <c r="B3" s="239" t="s">
        <v>276</v>
      </c>
      <c r="C3" s="239"/>
      <c r="D3" s="240"/>
      <c r="E3" s="241" t="s">
        <v>277</v>
      </c>
      <c r="F3" s="239"/>
    </row>
    <row r="4" spans="1:6" s="104" customFormat="1" ht="45" customHeight="1" x14ac:dyDescent="0.2">
      <c r="A4" s="238"/>
      <c r="B4" s="116" t="s">
        <v>146</v>
      </c>
      <c r="C4" s="116" t="s">
        <v>145</v>
      </c>
      <c r="D4" s="120" t="s">
        <v>49</v>
      </c>
      <c r="E4" s="119" t="s">
        <v>146</v>
      </c>
      <c r="F4" s="116" t="s">
        <v>145</v>
      </c>
    </row>
    <row r="5" spans="1:6" x14ac:dyDescent="0.2">
      <c r="A5" s="26" t="s">
        <v>89</v>
      </c>
      <c r="B5" s="8">
        <v>11</v>
      </c>
      <c r="C5" s="8">
        <v>95</v>
      </c>
      <c r="D5" s="22">
        <v>106</v>
      </c>
      <c r="E5" s="27">
        <v>0.1</v>
      </c>
      <c r="F5" s="27">
        <v>0.9</v>
      </c>
    </row>
    <row r="6" spans="1:6" x14ac:dyDescent="0.2">
      <c r="A6" s="26" t="s">
        <v>88</v>
      </c>
      <c r="B6" s="8">
        <v>17</v>
      </c>
      <c r="C6" s="8">
        <v>59</v>
      </c>
      <c r="D6" s="22">
        <v>76</v>
      </c>
      <c r="E6" s="27">
        <v>0.22</v>
      </c>
      <c r="F6" s="27">
        <v>0.78</v>
      </c>
    </row>
    <row r="7" spans="1:6" x14ac:dyDescent="0.2">
      <c r="A7" s="26" t="s">
        <v>86</v>
      </c>
      <c r="B7" s="39">
        <v>32</v>
      </c>
      <c r="C7" s="39">
        <v>42</v>
      </c>
      <c r="D7" s="22">
        <v>74</v>
      </c>
      <c r="E7" s="27">
        <v>0.43</v>
      </c>
      <c r="F7" s="27">
        <v>0.56999999999999995</v>
      </c>
    </row>
    <row r="8" spans="1:6" x14ac:dyDescent="0.2">
      <c r="A8" s="26" t="s">
        <v>87</v>
      </c>
      <c r="B8" s="39">
        <v>28</v>
      </c>
      <c r="C8" s="39">
        <v>42</v>
      </c>
      <c r="D8" s="22">
        <v>70</v>
      </c>
      <c r="E8" s="27">
        <v>0.4</v>
      </c>
      <c r="F8" s="27">
        <v>0.6</v>
      </c>
    </row>
    <row r="9" spans="1:6" x14ac:dyDescent="0.2">
      <c r="A9" s="54" t="s">
        <v>257</v>
      </c>
      <c r="B9" s="54">
        <v>88</v>
      </c>
      <c r="C9" s="54">
        <v>238</v>
      </c>
      <c r="D9" s="157">
        <v>326</v>
      </c>
      <c r="E9" s="152">
        <v>0.27</v>
      </c>
      <c r="F9" s="152">
        <v>0.73</v>
      </c>
    </row>
    <row r="10" spans="1:6" ht="52.5" customHeight="1" x14ac:dyDescent="0.2">
      <c r="A10" s="236" t="s">
        <v>254</v>
      </c>
      <c r="B10" s="236"/>
      <c r="C10" s="236"/>
      <c r="D10" s="236"/>
      <c r="E10" s="236"/>
      <c r="F10" s="236"/>
    </row>
    <row r="11" spans="1:6" x14ac:dyDescent="0.2">
      <c r="A11" s="14" t="s">
        <v>38</v>
      </c>
    </row>
  </sheetData>
  <mergeCells count="4">
    <mergeCell ref="A10:F10"/>
    <mergeCell ref="A3:A4"/>
    <mergeCell ref="B3:D3"/>
    <mergeCell ref="E3:F3"/>
  </mergeCells>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pageSetUpPr fitToPage="1"/>
  </sheetPr>
  <dimension ref="A1:L12"/>
  <sheetViews>
    <sheetView showGridLines="0" zoomScaleNormal="100" zoomScaleSheetLayoutView="100" workbookViewId="0">
      <selection activeCell="A2" sqref="A2"/>
    </sheetView>
  </sheetViews>
  <sheetFormatPr defaultRowHeight="14.25" x14ac:dyDescent="0.2"/>
  <cols>
    <col min="1" max="1" width="22.42578125" style="8" customWidth="1"/>
    <col min="2" max="4" width="11.140625" style="8" customWidth="1"/>
    <col min="5" max="6" width="12.28515625" style="8" customWidth="1"/>
    <col min="7" max="7" width="10.5703125" style="8" customWidth="1"/>
    <col min="8" max="16384" width="9.140625" style="8"/>
  </cols>
  <sheetData>
    <row r="1" spans="1:12" ht="15" x14ac:dyDescent="0.25">
      <c r="A1" s="25" t="s">
        <v>275</v>
      </c>
    </row>
    <row r="2" spans="1:12" ht="18" customHeight="1" x14ac:dyDescent="0.2"/>
    <row r="3" spans="1:12" s="104" customFormat="1" ht="30" customHeight="1" x14ac:dyDescent="0.2">
      <c r="A3" s="237" t="s">
        <v>52</v>
      </c>
      <c r="B3" s="239" t="s">
        <v>276</v>
      </c>
      <c r="C3" s="239"/>
      <c r="D3" s="240"/>
      <c r="E3" s="241" t="s">
        <v>277</v>
      </c>
      <c r="F3" s="239"/>
      <c r="I3" s="10"/>
      <c r="J3" s="10"/>
      <c r="K3" s="10"/>
      <c r="L3" s="10"/>
    </row>
    <row r="4" spans="1:12" s="104" customFormat="1" ht="45" x14ac:dyDescent="0.2">
      <c r="A4" s="238"/>
      <c r="B4" s="116" t="s">
        <v>146</v>
      </c>
      <c r="C4" s="116" t="s">
        <v>147</v>
      </c>
      <c r="D4" s="127" t="s">
        <v>49</v>
      </c>
      <c r="E4" s="116" t="s">
        <v>146</v>
      </c>
      <c r="F4" s="116" t="s">
        <v>147</v>
      </c>
      <c r="I4" s="10"/>
      <c r="J4" s="181"/>
      <c r="K4" s="181"/>
      <c r="L4" s="10"/>
    </row>
    <row r="5" spans="1:12" s="104" customFormat="1" x14ac:dyDescent="0.2">
      <c r="A5" s="115">
        <v>2016</v>
      </c>
      <c r="B5" s="114">
        <v>130</v>
      </c>
      <c r="C5" s="114">
        <v>170</v>
      </c>
      <c r="D5" s="177">
        <v>300</v>
      </c>
      <c r="E5" s="126">
        <v>0.43</v>
      </c>
      <c r="F5" s="126">
        <v>0.56999999999999995</v>
      </c>
      <c r="I5" s="10"/>
      <c r="J5" s="10"/>
      <c r="K5" s="10"/>
      <c r="L5" s="10"/>
    </row>
    <row r="6" spans="1:12" x14ac:dyDescent="0.2">
      <c r="A6" s="125" t="s">
        <v>44</v>
      </c>
      <c r="B6" s="124">
        <v>171</v>
      </c>
      <c r="C6" s="124">
        <v>156</v>
      </c>
      <c r="D6" s="177">
        <v>327</v>
      </c>
      <c r="E6" s="27">
        <v>0.52</v>
      </c>
      <c r="F6" s="27">
        <v>0.48</v>
      </c>
    </row>
    <row r="7" spans="1:12" x14ac:dyDescent="0.2">
      <c r="A7" s="123" t="s">
        <v>43</v>
      </c>
      <c r="B7" s="39">
        <v>84</v>
      </c>
      <c r="C7" s="39">
        <v>198</v>
      </c>
      <c r="D7" s="22">
        <v>282</v>
      </c>
      <c r="E7" s="27">
        <v>0.3</v>
      </c>
      <c r="F7" s="27">
        <v>0.7</v>
      </c>
    </row>
    <row r="8" spans="1:12" x14ac:dyDescent="0.2">
      <c r="A8" s="123" t="s">
        <v>42</v>
      </c>
      <c r="B8" s="78">
        <v>180</v>
      </c>
      <c r="C8" s="78">
        <v>241</v>
      </c>
      <c r="D8" s="177">
        <v>421</v>
      </c>
      <c r="E8" s="27">
        <v>0.43</v>
      </c>
      <c r="F8" s="27">
        <v>0.56999999999999995</v>
      </c>
    </row>
    <row r="9" spans="1:12" x14ac:dyDescent="0.2">
      <c r="A9" s="123" t="s">
        <v>251</v>
      </c>
      <c r="B9" s="122">
        <v>88</v>
      </c>
      <c r="C9" s="78">
        <v>238</v>
      </c>
      <c r="D9" s="177">
        <v>326</v>
      </c>
      <c r="E9" s="27">
        <v>0.27</v>
      </c>
      <c r="F9" s="121">
        <v>0.73</v>
      </c>
    </row>
    <row r="10" spans="1:12" x14ac:dyDescent="0.2">
      <c r="A10" s="151" t="s">
        <v>41</v>
      </c>
      <c r="B10" s="152">
        <v>-0.51</v>
      </c>
      <c r="C10" s="152">
        <v>-0.01</v>
      </c>
      <c r="D10" s="153">
        <v>-0.23</v>
      </c>
      <c r="E10" s="154" t="s">
        <v>40</v>
      </c>
      <c r="F10" s="154" t="s">
        <v>40</v>
      </c>
    </row>
    <row r="11" spans="1:12" ht="78.75" customHeight="1" x14ac:dyDescent="0.2">
      <c r="A11" s="201" t="s">
        <v>256</v>
      </c>
      <c r="B11" s="201"/>
      <c r="C11" s="201"/>
      <c r="D11" s="201"/>
      <c r="E11" s="201"/>
      <c r="F11" s="201"/>
    </row>
    <row r="12" spans="1:12" x14ac:dyDescent="0.2">
      <c r="A12" s="14" t="s">
        <v>38</v>
      </c>
      <c r="B12" s="137"/>
      <c r="C12" s="137"/>
      <c r="D12" s="137"/>
      <c r="E12" s="137"/>
      <c r="F12" s="137"/>
    </row>
  </sheetData>
  <mergeCells count="4">
    <mergeCell ref="A11:F11"/>
    <mergeCell ref="A3:A4"/>
    <mergeCell ref="B3:D3"/>
    <mergeCell ref="E3:F3"/>
  </mergeCells>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424F4-CEDE-40C4-80E0-B928582CDE9C}">
  <dimension ref="A1:H11"/>
  <sheetViews>
    <sheetView showGridLines="0" zoomScaleNormal="100" zoomScaleSheetLayoutView="100" workbookViewId="0">
      <selection activeCell="Q21" sqref="Q21"/>
    </sheetView>
  </sheetViews>
  <sheetFormatPr defaultColWidth="9.140625" defaultRowHeight="14.25" x14ac:dyDescent="0.2"/>
  <cols>
    <col min="1" max="1" width="14.140625" style="8" customWidth="1"/>
    <col min="2" max="2" width="10.5703125" style="8" customWidth="1"/>
    <col min="3" max="3" width="8.85546875" style="8" customWidth="1"/>
    <col min="4" max="5" width="10.5703125" style="8" customWidth="1"/>
    <col min="6" max="6" width="8.85546875" style="8" customWidth="1"/>
    <col min="7" max="7" width="2.5703125" style="8" customWidth="1"/>
    <col min="8" max="16384" width="9.140625" style="8"/>
  </cols>
  <sheetData>
    <row r="1" spans="1:8" ht="17.25" x14ac:dyDescent="0.25">
      <c r="A1" s="25" t="s">
        <v>166</v>
      </c>
    </row>
    <row r="2" spans="1:8" ht="15" customHeight="1" x14ac:dyDescent="0.2"/>
    <row r="3" spans="1:8" s="251" customFormat="1" ht="45" customHeight="1" x14ac:dyDescent="0.25">
      <c r="A3" s="256" t="s">
        <v>91</v>
      </c>
      <c r="B3" s="255" t="s">
        <v>153</v>
      </c>
      <c r="C3" s="255"/>
      <c r="D3" s="254"/>
      <c r="E3" s="253" t="s">
        <v>152</v>
      </c>
      <c r="F3" s="252"/>
      <c r="H3" s="53"/>
    </row>
    <row r="4" spans="1:8" ht="15" customHeight="1" x14ac:dyDescent="0.2">
      <c r="A4" s="250"/>
      <c r="B4" s="249" t="s">
        <v>150</v>
      </c>
      <c r="C4" s="249" t="s">
        <v>149</v>
      </c>
      <c r="D4" s="248" t="s">
        <v>49</v>
      </c>
      <c r="E4" s="232" t="s">
        <v>150</v>
      </c>
      <c r="F4" s="247" t="s">
        <v>149</v>
      </c>
      <c r="G4" s="36"/>
    </row>
    <row r="5" spans="1:8" ht="30" customHeight="1" x14ac:dyDescent="0.2">
      <c r="A5" s="208"/>
      <c r="B5" s="205"/>
      <c r="C5" s="205"/>
      <c r="D5" s="246"/>
      <c r="E5" s="233"/>
      <c r="F5" s="205"/>
      <c r="G5" s="36"/>
    </row>
    <row r="6" spans="1:8" x14ac:dyDescent="0.2">
      <c r="A6" s="8" t="s">
        <v>160</v>
      </c>
      <c r="B6" s="8">
        <v>27</v>
      </c>
      <c r="C6" s="8">
        <v>36</v>
      </c>
      <c r="D6" s="22">
        <v>63</v>
      </c>
      <c r="E6" s="27">
        <v>0.42857142857142855</v>
      </c>
      <c r="F6" s="27">
        <v>0.5714285714285714</v>
      </c>
    </row>
    <row r="7" spans="1:8" x14ac:dyDescent="0.2">
      <c r="A7" s="8" t="s">
        <v>55</v>
      </c>
      <c r="B7" s="8">
        <v>69</v>
      </c>
      <c r="C7" s="8">
        <v>72</v>
      </c>
      <c r="D7" s="22">
        <v>141</v>
      </c>
      <c r="E7" s="27">
        <v>0.48936170212765956</v>
      </c>
      <c r="F7" s="27">
        <v>0.5106382978723405</v>
      </c>
    </row>
    <row r="8" spans="1:8" x14ac:dyDescent="0.2">
      <c r="A8" s="82" t="s">
        <v>54</v>
      </c>
      <c r="B8" s="82">
        <v>17</v>
      </c>
      <c r="C8" s="82">
        <v>17</v>
      </c>
      <c r="D8" s="282">
        <v>34</v>
      </c>
      <c r="E8" s="96">
        <v>0.5</v>
      </c>
      <c r="F8" s="96">
        <v>0.5</v>
      </c>
    </row>
    <row r="9" spans="1:8" x14ac:dyDescent="0.2">
      <c r="A9" s="19" t="s">
        <v>62</v>
      </c>
      <c r="B9" s="19">
        <v>113</v>
      </c>
      <c r="C9" s="19">
        <v>125</v>
      </c>
      <c r="D9" s="18">
        <v>238</v>
      </c>
      <c r="E9" s="17">
        <v>0.47478991596638653</v>
      </c>
      <c r="F9" s="17">
        <v>0.52521008403361347</v>
      </c>
    </row>
    <row r="10" spans="1:8" ht="15" x14ac:dyDescent="0.25">
      <c r="A10" s="245" t="s">
        <v>148</v>
      </c>
      <c r="B10" s="118"/>
      <c r="C10" s="118"/>
      <c r="D10" s="244"/>
      <c r="E10" s="244"/>
      <c r="F10" s="244"/>
    </row>
    <row r="11" spans="1:8" x14ac:dyDescent="0.2">
      <c r="A11" s="15" t="s">
        <v>38</v>
      </c>
    </row>
  </sheetData>
  <mergeCells count="8">
    <mergeCell ref="A3:A5"/>
    <mergeCell ref="B3:D3"/>
    <mergeCell ref="E3:F3"/>
    <mergeCell ref="B4:B5"/>
    <mergeCell ref="C4:C5"/>
    <mergeCell ref="D4:D5"/>
    <mergeCell ref="E4:E5"/>
    <mergeCell ref="F4:F5"/>
  </mergeCells>
  <pageMargins left="0.7" right="0.7" top="0.75" bottom="0.75" header="0.3" footer="0.3"/>
  <pageSetup paperSize="9" scale="98" fitToHeight="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CFFC5-C77D-486C-8938-9C7A3495E6CF}">
  <sheetPr>
    <pageSetUpPr fitToPage="1"/>
  </sheetPr>
  <dimension ref="A1:F11"/>
  <sheetViews>
    <sheetView showGridLines="0" zoomScaleNormal="100" zoomScaleSheetLayoutView="100" workbookViewId="0">
      <selection activeCell="M21" sqref="M21"/>
    </sheetView>
  </sheetViews>
  <sheetFormatPr defaultColWidth="9.140625" defaultRowHeight="14.25" x14ac:dyDescent="0.2"/>
  <cols>
    <col min="1" max="1" width="27" style="8" customWidth="1"/>
    <col min="2" max="2" width="14" style="8" customWidth="1"/>
    <col min="3" max="3" width="8.85546875" style="8" customWidth="1"/>
    <col min="4" max="4" width="10.5703125" style="8" bestFit="1" customWidth="1"/>
    <col min="5" max="16384" width="9.140625" style="8"/>
  </cols>
  <sheetData>
    <row r="1" spans="1:6" ht="15" x14ac:dyDescent="0.25">
      <c r="A1" s="25" t="s">
        <v>165</v>
      </c>
    </row>
    <row r="2" spans="1:6" ht="18" customHeight="1" x14ac:dyDescent="0.2"/>
    <row r="3" spans="1:6" s="259" customFormat="1" ht="45" customHeight="1" x14ac:dyDescent="0.2">
      <c r="A3" s="256" t="s">
        <v>90</v>
      </c>
      <c r="B3" s="255" t="s">
        <v>153</v>
      </c>
      <c r="C3" s="255"/>
      <c r="D3" s="254"/>
      <c r="E3" s="261" t="s">
        <v>152</v>
      </c>
      <c r="F3" s="260"/>
    </row>
    <row r="4" spans="1:6" s="257" customFormat="1" ht="15" customHeight="1" x14ac:dyDescent="0.2">
      <c r="A4" s="250"/>
      <c r="B4" s="247" t="s">
        <v>151</v>
      </c>
      <c r="C4" s="242" t="s">
        <v>149</v>
      </c>
      <c r="D4" s="258" t="s">
        <v>49</v>
      </c>
      <c r="E4" s="232" t="s">
        <v>151</v>
      </c>
      <c r="F4" s="247" t="s">
        <v>149</v>
      </c>
    </row>
    <row r="5" spans="1:6" ht="30" customHeight="1" x14ac:dyDescent="0.2">
      <c r="A5" s="208"/>
      <c r="B5" s="205"/>
      <c r="C5" s="243"/>
      <c r="D5" s="246"/>
      <c r="E5" s="233"/>
      <c r="F5" s="205"/>
    </row>
    <row r="6" spans="1:6" x14ac:dyDescent="0.2">
      <c r="A6" s="9" t="s">
        <v>89</v>
      </c>
      <c r="B6" s="8">
        <v>24</v>
      </c>
      <c r="C6" s="8">
        <v>71</v>
      </c>
      <c r="D6" s="22">
        <v>95</v>
      </c>
      <c r="E6" s="27">
        <v>0.25263157894736843</v>
      </c>
      <c r="F6" s="27">
        <v>0.74736842105263157</v>
      </c>
    </row>
    <row r="7" spans="1:6" x14ac:dyDescent="0.2">
      <c r="A7" s="9" t="s">
        <v>88</v>
      </c>
      <c r="B7" s="8">
        <v>37</v>
      </c>
      <c r="C7" s="8">
        <v>22</v>
      </c>
      <c r="D7" s="22">
        <v>59</v>
      </c>
      <c r="E7" s="27">
        <v>0.6271186440677966</v>
      </c>
      <c r="F7" s="27">
        <v>0.3728813559322034</v>
      </c>
    </row>
    <row r="8" spans="1:6" x14ac:dyDescent="0.2">
      <c r="A8" s="9" t="s">
        <v>87</v>
      </c>
      <c r="B8" s="8">
        <v>32</v>
      </c>
      <c r="C8" s="8">
        <v>10</v>
      </c>
      <c r="D8" s="22">
        <v>42</v>
      </c>
      <c r="E8" s="27">
        <v>0.76190476190476186</v>
      </c>
      <c r="F8" s="27">
        <v>0.23809523809523814</v>
      </c>
    </row>
    <row r="9" spans="1:6" x14ac:dyDescent="0.2">
      <c r="A9" s="100" t="s">
        <v>86</v>
      </c>
      <c r="B9" s="82">
        <v>20</v>
      </c>
      <c r="C9" s="82">
        <v>22</v>
      </c>
      <c r="D9" s="282">
        <v>42</v>
      </c>
      <c r="E9" s="96">
        <v>0.47619047619047616</v>
      </c>
      <c r="F9" s="96">
        <v>0.52380952380952384</v>
      </c>
    </row>
    <row r="10" spans="1:6" x14ac:dyDescent="0.2">
      <c r="A10" s="21" t="s">
        <v>283</v>
      </c>
      <c r="B10" s="19">
        <f>SUM(B6:B9)</f>
        <v>113</v>
      </c>
      <c r="C10" s="19">
        <f t="shared" ref="C10:D10" si="0">SUM(C6:C9)</f>
        <v>125</v>
      </c>
      <c r="D10" s="18">
        <f t="shared" si="0"/>
        <v>238</v>
      </c>
      <c r="E10" s="17">
        <f>B10/D10</f>
        <v>0.47478991596638653</v>
      </c>
      <c r="F10" s="17">
        <f>1-E10</f>
        <v>0.52521008403361347</v>
      </c>
    </row>
    <row r="11" spans="1:6" x14ac:dyDescent="0.2">
      <c r="A11" s="15" t="s">
        <v>38</v>
      </c>
    </row>
  </sheetData>
  <mergeCells count="8">
    <mergeCell ref="A3:A5"/>
    <mergeCell ref="B3:D3"/>
    <mergeCell ref="E3:F3"/>
    <mergeCell ref="B4:B5"/>
    <mergeCell ref="C4:C5"/>
    <mergeCell ref="D4:D5"/>
    <mergeCell ref="E4:E5"/>
    <mergeCell ref="F4:F5"/>
  </mergeCells>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DFA8-AC16-4868-9F7F-57C9695AE848}">
  <sheetPr>
    <pageSetUpPr fitToPage="1"/>
  </sheetPr>
  <dimension ref="A1:H13"/>
  <sheetViews>
    <sheetView showGridLines="0" tabSelected="1" zoomScaleNormal="100" zoomScaleSheetLayoutView="100" workbookViewId="0">
      <selection activeCell="L8" sqref="L8"/>
    </sheetView>
  </sheetViews>
  <sheetFormatPr defaultColWidth="9.140625" defaultRowHeight="14.25" x14ac:dyDescent="0.2"/>
  <cols>
    <col min="1" max="1" width="22.85546875" style="8" customWidth="1"/>
    <col min="2" max="2" width="14" style="8" customWidth="1"/>
    <col min="3" max="3" width="8.85546875" style="8" customWidth="1"/>
    <col min="4" max="4" width="10.5703125" style="8" customWidth="1"/>
    <col min="5" max="5" width="1.42578125" style="8" customWidth="1"/>
    <col min="6" max="7" width="9.140625" style="8"/>
    <col min="8" max="8" width="1.5703125" style="8" customWidth="1"/>
    <col min="9" max="16384" width="9.140625" style="8"/>
  </cols>
  <sheetData>
    <row r="1" spans="1:8" ht="15" x14ac:dyDescent="0.25">
      <c r="A1" s="25" t="s">
        <v>164</v>
      </c>
    </row>
    <row r="2" spans="1:8" ht="18" customHeight="1" x14ac:dyDescent="0.2"/>
    <row r="3" spans="1:8" s="251" customFormat="1" ht="45" customHeight="1" x14ac:dyDescent="0.25">
      <c r="A3" s="256" t="s">
        <v>52</v>
      </c>
      <c r="B3" s="255" t="s">
        <v>153</v>
      </c>
      <c r="C3" s="255"/>
      <c r="D3" s="255"/>
      <c r="E3" s="281"/>
      <c r="F3" s="280" t="s">
        <v>152</v>
      </c>
      <c r="G3" s="255"/>
      <c r="H3" s="255"/>
    </row>
    <row r="4" spans="1:8" s="257" customFormat="1" ht="15" customHeight="1" x14ac:dyDescent="0.2">
      <c r="A4" s="250"/>
      <c r="B4" s="247" t="s">
        <v>151</v>
      </c>
      <c r="C4" s="242" t="s">
        <v>149</v>
      </c>
      <c r="D4" s="279" t="s">
        <v>49</v>
      </c>
      <c r="E4" s="278"/>
      <c r="F4" s="232" t="s">
        <v>151</v>
      </c>
      <c r="G4" s="247" t="s">
        <v>149</v>
      </c>
      <c r="H4" s="247"/>
    </row>
    <row r="5" spans="1:8" ht="30" customHeight="1" x14ac:dyDescent="0.2">
      <c r="A5" s="208"/>
      <c r="B5" s="205"/>
      <c r="C5" s="243"/>
      <c r="D5" s="277"/>
      <c r="E5" s="276"/>
      <c r="F5" s="233"/>
      <c r="G5" s="205"/>
      <c r="H5" s="205"/>
    </row>
    <row r="6" spans="1:8" x14ac:dyDescent="0.2">
      <c r="A6" s="275">
        <v>2016</v>
      </c>
      <c r="B6" s="274">
        <v>115</v>
      </c>
      <c r="C6" s="274">
        <v>55</v>
      </c>
      <c r="D6" s="270">
        <v>170</v>
      </c>
      <c r="E6" s="272"/>
      <c r="F6" s="71">
        <v>0.67647058823529416</v>
      </c>
      <c r="G6" s="71">
        <v>0.32352941176470584</v>
      </c>
      <c r="H6" s="71"/>
    </row>
    <row r="7" spans="1:8" x14ac:dyDescent="0.2">
      <c r="A7" s="9">
        <v>2017</v>
      </c>
      <c r="B7" s="8">
        <v>77</v>
      </c>
      <c r="C7" s="273">
        <v>79</v>
      </c>
      <c r="D7" s="270">
        <v>156</v>
      </c>
      <c r="E7" s="272"/>
      <c r="F7" s="27">
        <v>0.49358974358974361</v>
      </c>
      <c r="G7" s="27">
        <v>0.50641025641025639</v>
      </c>
      <c r="H7" s="27"/>
    </row>
    <row r="8" spans="1:8" x14ac:dyDescent="0.2">
      <c r="A8" s="9">
        <v>2018</v>
      </c>
      <c r="B8" s="8">
        <v>90</v>
      </c>
      <c r="C8" s="8">
        <v>108</v>
      </c>
      <c r="D8" s="178">
        <v>198</v>
      </c>
      <c r="E8" s="179"/>
      <c r="F8" s="27">
        <v>0.45454545454545453</v>
      </c>
      <c r="G8" s="27">
        <v>0.54545454545454541</v>
      </c>
      <c r="H8" s="27"/>
    </row>
    <row r="9" spans="1:8" ht="16.5" x14ac:dyDescent="0.2">
      <c r="A9" s="9">
        <v>2019</v>
      </c>
      <c r="B9" s="8">
        <v>123</v>
      </c>
      <c r="C9" s="271">
        <v>118</v>
      </c>
      <c r="D9" s="270">
        <v>241</v>
      </c>
      <c r="E9" s="269" t="s">
        <v>273</v>
      </c>
      <c r="F9" s="27">
        <v>0.51037344398340245</v>
      </c>
      <c r="G9" s="27">
        <v>0.48962655601659755</v>
      </c>
      <c r="H9" s="180" t="s">
        <v>273</v>
      </c>
    </row>
    <row r="10" spans="1:8" x14ac:dyDescent="0.2">
      <c r="A10" s="100">
        <v>2020</v>
      </c>
      <c r="B10" s="82">
        <v>113</v>
      </c>
      <c r="C10" s="122">
        <v>125</v>
      </c>
      <c r="D10" s="268">
        <v>238</v>
      </c>
      <c r="E10" s="267"/>
      <c r="F10" s="96">
        <v>0.47478991596638653</v>
      </c>
      <c r="G10" s="129">
        <v>0.52521008403361347</v>
      </c>
      <c r="H10" s="129"/>
    </row>
    <row r="11" spans="1:8" x14ac:dyDescent="0.2">
      <c r="A11" s="266" t="s">
        <v>41</v>
      </c>
      <c r="B11" s="265">
        <v>-8.1300813008130079E-2</v>
      </c>
      <c r="C11" s="265">
        <v>5.9322033898305149E-2</v>
      </c>
      <c r="D11" s="264">
        <v>-1.2448132780082943E-2</v>
      </c>
      <c r="E11" s="263"/>
      <c r="F11" s="262" t="s">
        <v>40</v>
      </c>
      <c r="G11" s="262" t="s">
        <v>40</v>
      </c>
      <c r="H11" s="262"/>
    </row>
    <row r="12" spans="1:8" x14ac:dyDescent="0.2">
      <c r="A12" s="16" t="s">
        <v>274</v>
      </c>
      <c r="B12" s="198"/>
      <c r="C12" s="198"/>
      <c r="D12" s="198"/>
      <c r="E12" s="198"/>
      <c r="F12" s="198"/>
      <c r="G12" s="198"/>
    </row>
    <row r="13" spans="1:8" x14ac:dyDescent="0.2">
      <c r="A13" s="15" t="s">
        <v>38</v>
      </c>
    </row>
  </sheetData>
  <mergeCells count="10">
    <mergeCell ref="A3:A5"/>
    <mergeCell ref="B3:D3"/>
    <mergeCell ref="F3:H3"/>
    <mergeCell ref="B4:B5"/>
    <mergeCell ref="C4:C5"/>
    <mergeCell ref="D4:D5"/>
    <mergeCell ref="E4:E5"/>
    <mergeCell ref="F4:F5"/>
    <mergeCell ref="G4:G5"/>
    <mergeCell ref="H4:H5"/>
  </mergeCells>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
  <sheetViews>
    <sheetView showGridLines="0" zoomScaleNormal="100" zoomScaleSheetLayoutView="100" workbookViewId="0">
      <selection activeCell="A2" sqref="A2"/>
    </sheetView>
  </sheetViews>
  <sheetFormatPr defaultRowHeight="14.25" x14ac:dyDescent="0.2"/>
  <cols>
    <col min="1" max="1" width="22.28515625" style="8" customWidth="1"/>
    <col min="2" max="16384" width="9.140625" style="8"/>
  </cols>
  <sheetData>
    <row r="1" spans="1:7" ht="15" x14ac:dyDescent="0.25">
      <c r="A1" s="25" t="s">
        <v>262</v>
      </c>
    </row>
    <row r="3" spans="1:7" ht="42.75" x14ac:dyDescent="0.2">
      <c r="A3" s="136" t="s">
        <v>52</v>
      </c>
      <c r="B3" s="93" t="s">
        <v>176</v>
      </c>
      <c r="C3" s="39"/>
    </row>
    <row r="4" spans="1:7" x14ac:dyDescent="0.2">
      <c r="A4" s="9" t="s">
        <v>45</v>
      </c>
      <c r="B4" s="39">
        <v>920</v>
      </c>
      <c r="C4" s="39"/>
    </row>
    <row r="5" spans="1:7" x14ac:dyDescent="0.2">
      <c r="A5" s="9" t="s">
        <v>44</v>
      </c>
      <c r="B5" s="39">
        <v>1064</v>
      </c>
      <c r="C5" s="39"/>
    </row>
    <row r="6" spans="1:7" x14ac:dyDescent="0.2">
      <c r="A6" s="9" t="s">
        <v>43</v>
      </c>
      <c r="B6" s="39">
        <v>871</v>
      </c>
      <c r="C6" s="39"/>
    </row>
    <row r="7" spans="1:7" x14ac:dyDescent="0.2">
      <c r="A7" s="9" t="s">
        <v>42</v>
      </c>
      <c r="B7" s="39">
        <v>740</v>
      </c>
      <c r="C7" s="39"/>
    </row>
    <row r="8" spans="1:7" x14ac:dyDescent="0.2">
      <c r="A8" s="21">
        <v>2020</v>
      </c>
      <c r="B8" s="19">
        <v>862</v>
      </c>
      <c r="C8" s="39"/>
    </row>
    <row r="9" spans="1:7" x14ac:dyDescent="0.2">
      <c r="A9" s="21" t="s">
        <v>41</v>
      </c>
      <c r="B9" s="152">
        <v>0.16</v>
      </c>
      <c r="C9" s="39"/>
    </row>
    <row r="10" spans="1:7" x14ac:dyDescent="0.2">
      <c r="A10" s="14" t="s">
        <v>38</v>
      </c>
    </row>
    <row r="11" spans="1:7" ht="14.25" customHeight="1" x14ac:dyDescent="0.2">
      <c r="A11" s="200" t="s">
        <v>207</v>
      </c>
      <c r="B11" s="200"/>
      <c r="C11" s="200"/>
      <c r="D11" s="200"/>
      <c r="E11" s="200"/>
      <c r="F11" s="200"/>
      <c r="G11" s="200"/>
    </row>
    <row r="12" spans="1:7" x14ac:dyDescent="0.2">
      <c r="A12" s="200"/>
      <c r="B12" s="200"/>
      <c r="C12" s="200"/>
      <c r="D12" s="200"/>
      <c r="E12" s="200"/>
      <c r="F12" s="200"/>
      <c r="G12" s="200"/>
    </row>
    <row r="13" spans="1:7" x14ac:dyDescent="0.2">
      <c r="A13" s="200"/>
      <c r="B13" s="200"/>
      <c r="C13" s="200"/>
      <c r="D13" s="200"/>
      <c r="E13" s="200"/>
      <c r="F13" s="200"/>
      <c r="G13" s="200"/>
    </row>
    <row r="14" spans="1:7" x14ac:dyDescent="0.2">
      <c r="A14" s="200"/>
      <c r="B14" s="200"/>
      <c r="C14" s="200"/>
      <c r="D14" s="200"/>
      <c r="E14" s="200"/>
      <c r="F14" s="200"/>
      <c r="G14" s="200"/>
    </row>
  </sheetData>
  <mergeCells count="1">
    <mergeCell ref="A11:G1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8"/>
  <sheetViews>
    <sheetView showGridLines="0" zoomScaleNormal="100" zoomScaleSheetLayoutView="100" workbookViewId="0">
      <selection activeCell="A2" sqref="A2"/>
    </sheetView>
  </sheetViews>
  <sheetFormatPr defaultRowHeight="14.25" x14ac:dyDescent="0.2"/>
  <cols>
    <col min="1" max="1" width="14.85546875" style="8" customWidth="1"/>
    <col min="2" max="2" width="9.140625" style="8"/>
    <col min="3" max="3" width="12.7109375" style="8" customWidth="1"/>
    <col min="4" max="4" width="14" style="8" customWidth="1"/>
    <col min="5" max="5" width="12.7109375" style="8" customWidth="1"/>
    <col min="6" max="6" width="7.7109375" style="8" customWidth="1"/>
    <col min="7" max="7" width="12.85546875" style="8" customWidth="1"/>
    <col min="8" max="8" width="12.140625" style="8" customWidth="1"/>
    <col min="9" max="10" width="14.140625" style="8" customWidth="1"/>
    <col min="11" max="16384" width="9.140625" style="8"/>
  </cols>
  <sheetData>
    <row r="1" spans="1:11" ht="17.25" x14ac:dyDescent="0.25">
      <c r="A1" s="25" t="s">
        <v>154</v>
      </c>
    </row>
    <row r="3" spans="1:11" ht="17.25" customHeight="1" x14ac:dyDescent="0.2">
      <c r="A3" s="207" t="s">
        <v>59</v>
      </c>
      <c r="B3" s="204" t="s">
        <v>58</v>
      </c>
      <c r="C3" s="209" t="s">
        <v>51</v>
      </c>
      <c r="D3" s="209"/>
      <c r="E3" s="209"/>
      <c r="F3" s="204" t="s">
        <v>50</v>
      </c>
      <c r="G3" s="210" t="s">
        <v>49</v>
      </c>
      <c r="H3" s="202" t="s">
        <v>48</v>
      </c>
      <c r="I3" s="204" t="s">
        <v>47</v>
      </c>
      <c r="J3" s="204" t="s">
        <v>46</v>
      </c>
      <c r="K3" s="36"/>
    </row>
    <row r="4" spans="1:11" ht="63.75" customHeight="1" x14ac:dyDescent="0.2">
      <c r="A4" s="208"/>
      <c r="B4" s="205"/>
      <c r="C4" s="24" t="s">
        <v>57</v>
      </c>
      <c r="D4" s="24" t="s">
        <v>211</v>
      </c>
      <c r="E4" s="24" t="s">
        <v>215</v>
      </c>
      <c r="F4" s="205"/>
      <c r="G4" s="211"/>
      <c r="H4" s="203"/>
      <c r="I4" s="205"/>
      <c r="J4" s="205"/>
      <c r="K4" s="36"/>
    </row>
    <row r="5" spans="1:11" x14ac:dyDescent="0.2">
      <c r="A5" s="8" t="s">
        <v>56</v>
      </c>
      <c r="B5" s="8">
        <v>100</v>
      </c>
      <c r="C5" s="23">
        <v>15</v>
      </c>
      <c r="D5" s="23">
        <v>74</v>
      </c>
      <c r="E5" s="23">
        <v>11</v>
      </c>
      <c r="F5" s="8">
        <v>19</v>
      </c>
      <c r="G5" s="22">
        <v>119</v>
      </c>
      <c r="H5" s="35">
        <v>0.84</v>
      </c>
      <c r="I5" s="34">
        <v>0.15</v>
      </c>
      <c r="J5" s="32">
        <v>0.74</v>
      </c>
    </row>
    <row r="6" spans="1:11" x14ac:dyDescent="0.2">
      <c r="A6" s="8" t="s">
        <v>55</v>
      </c>
      <c r="B6" s="8">
        <v>342</v>
      </c>
      <c r="C6" s="23">
        <v>133</v>
      </c>
      <c r="D6" s="23">
        <v>150</v>
      </c>
      <c r="E6" s="23">
        <v>59</v>
      </c>
      <c r="F6" s="8">
        <v>57</v>
      </c>
      <c r="G6" s="22">
        <v>399</v>
      </c>
      <c r="H6" s="33">
        <v>0.86</v>
      </c>
      <c r="I6" s="32">
        <v>0.39</v>
      </c>
      <c r="J6" s="32">
        <v>0.44</v>
      </c>
    </row>
    <row r="7" spans="1:11" x14ac:dyDescent="0.2">
      <c r="A7" s="8" t="s">
        <v>54</v>
      </c>
      <c r="B7" s="8">
        <v>76</v>
      </c>
      <c r="C7" s="23">
        <v>21</v>
      </c>
      <c r="D7" s="23">
        <v>36</v>
      </c>
      <c r="E7" s="23">
        <v>19</v>
      </c>
      <c r="F7" s="8">
        <v>16</v>
      </c>
      <c r="G7" s="22">
        <v>92</v>
      </c>
      <c r="H7" s="33">
        <v>0.83</v>
      </c>
      <c r="I7" s="32">
        <v>0.28000000000000003</v>
      </c>
      <c r="J7" s="32">
        <v>0.47</v>
      </c>
    </row>
    <row r="8" spans="1:11" ht="16.5" x14ac:dyDescent="0.2">
      <c r="A8" s="19" t="s">
        <v>212</v>
      </c>
      <c r="B8" s="19">
        <v>101</v>
      </c>
      <c r="C8" s="20">
        <v>1</v>
      </c>
      <c r="D8" s="20">
        <v>0</v>
      </c>
      <c r="E8" s="20">
        <v>100</v>
      </c>
      <c r="F8" s="19">
        <v>148</v>
      </c>
      <c r="G8" s="18">
        <v>252</v>
      </c>
      <c r="H8" s="31">
        <v>0.4</v>
      </c>
      <c r="I8" s="30">
        <v>0.01</v>
      </c>
      <c r="J8" s="32">
        <v>0</v>
      </c>
    </row>
    <row r="9" spans="1:11" x14ac:dyDescent="0.2">
      <c r="A9" s="19" t="s">
        <v>62</v>
      </c>
      <c r="B9" s="54">
        <v>619</v>
      </c>
      <c r="C9" s="156">
        <v>170</v>
      </c>
      <c r="D9" s="156">
        <v>260</v>
      </c>
      <c r="E9" s="156">
        <v>189</v>
      </c>
      <c r="F9" s="54">
        <v>240</v>
      </c>
      <c r="G9" s="157">
        <v>862</v>
      </c>
      <c r="H9" s="31">
        <v>0.72</v>
      </c>
      <c r="I9" s="30">
        <v>0.27</v>
      </c>
      <c r="J9" s="29">
        <v>0.42</v>
      </c>
    </row>
    <row r="10" spans="1:11" ht="15" x14ac:dyDescent="0.25">
      <c r="A10" s="15" t="s">
        <v>39</v>
      </c>
      <c r="B10" s="12"/>
      <c r="C10" s="28"/>
      <c r="D10" s="28"/>
      <c r="E10" s="28"/>
      <c r="F10" s="12"/>
      <c r="G10" s="12"/>
      <c r="H10" s="27"/>
      <c r="I10" s="27"/>
      <c r="J10" s="27"/>
    </row>
    <row r="11" spans="1:11" ht="27" customHeight="1" x14ac:dyDescent="0.2">
      <c r="A11" s="201" t="s">
        <v>208</v>
      </c>
      <c r="B11" s="201"/>
      <c r="C11" s="201"/>
      <c r="D11" s="201"/>
      <c r="E11" s="201"/>
      <c r="F11" s="201"/>
      <c r="G11" s="201"/>
      <c r="H11" s="201"/>
      <c r="I11" s="201"/>
      <c r="J11" s="201"/>
    </row>
    <row r="12" spans="1:11" ht="28.5" customHeight="1" x14ac:dyDescent="0.2">
      <c r="A12" s="206" t="s">
        <v>53</v>
      </c>
      <c r="B12" s="206"/>
      <c r="C12" s="206"/>
      <c r="D12" s="206"/>
      <c r="E12" s="206"/>
      <c r="F12" s="206"/>
      <c r="G12" s="206"/>
      <c r="H12" s="206"/>
      <c r="I12" s="206"/>
      <c r="J12" s="174"/>
    </row>
    <row r="13" spans="1:11" x14ac:dyDescent="0.2">
      <c r="A13" s="16" t="s">
        <v>209</v>
      </c>
    </row>
    <row r="14" spans="1:11" x14ac:dyDescent="0.2">
      <c r="A14" s="15" t="s">
        <v>210</v>
      </c>
    </row>
    <row r="15" spans="1:11" ht="28.5" customHeight="1" x14ac:dyDescent="0.2">
      <c r="A15" s="201" t="s">
        <v>213</v>
      </c>
      <c r="B15" s="201"/>
      <c r="C15" s="201"/>
      <c r="D15" s="201"/>
      <c r="E15" s="201"/>
      <c r="F15" s="201"/>
      <c r="G15" s="201"/>
      <c r="H15" s="201"/>
      <c r="I15" s="201"/>
      <c r="J15" s="201"/>
    </row>
    <row r="16" spans="1:11" ht="28.5" customHeight="1" x14ac:dyDescent="0.2">
      <c r="A16" s="201" t="s">
        <v>216</v>
      </c>
      <c r="B16" s="201"/>
      <c r="C16" s="201"/>
      <c r="D16" s="201"/>
      <c r="E16" s="201"/>
      <c r="F16" s="201"/>
      <c r="G16" s="201"/>
      <c r="H16" s="201"/>
      <c r="I16" s="201"/>
      <c r="J16" s="201"/>
    </row>
    <row r="17" spans="1:1" x14ac:dyDescent="0.2">
      <c r="A17" s="16" t="s">
        <v>214</v>
      </c>
    </row>
    <row r="18" spans="1:1" x14ac:dyDescent="0.2">
      <c r="A18" s="14" t="s">
        <v>38</v>
      </c>
    </row>
  </sheetData>
  <mergeCells count="12">
    <mergeCell ref="A15:J15"/>
    <mergeCell ref="A16:J16"/>
    <mergeCell ref="H3:H4"/>
    <mergeCell ref="I3:I4"/>
    <mergeCell ref="J3:J4"/>
    <mergeCell ref="A11:J11"/>
    <mergeCell ref="A12:I12"/>
    <mergeCell ref="A3:A4"/>
    <mergeCell ref="B3:B4"/>
    <mergeCell ref="C3:E3"/>
    <mergeCell ref="F3:F4"/>
    <mergeCell ref="G3:G4"/>
  </mergeCells>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showGridLines="0" zoomScaleNormal="100" zoomScaleSheetLayoutView="100" workbookViewId="0">
      <selection activeCell="B23" sqref="B23"/>
    </sheetView>
  </sheetViews>
  <sheetFormatPr defaultRowHeight="14.25" x14ac:dyDescent="0.2"/>
  <cols>
    <col min="1" max="1" width="23.28515625" style="9" customWidth="1"/>
    <col min="2" max="9" width="10.7109375" style="8" customWidth="1"/>
    <col min="10" max="10" width="9.140625" style="8" customWidth="1"/>
    <col min="11" max="16384" width="9.140625" style="8"/>
  </cols>
  <sheetData>
    <row r="1" spans="1:9" ht="17.25" x14ac:dyDescent="0.25">
      <c r="A1" s="25" t="s">
        <v>181</v>
      </c>
    </row>
    <row r="3" spans="1:9" x14ac:dyDescent="0.2">
      <c r="A3" s="212" t="s">
        <v>52</v>
      </c>
      <c r="B3" s="214" t="s">
        <v>176</v>
      </c>
      <c r="C3" s="214"/>
      <c r="D3" s="214"/>
      <c r="E3" s="214"/>
      <c r="F3" s="215"/>
      <c r="G3" s="216" t="s">
        <v>180</v>
      </c>
      <c r="H3" s="217"/>
      <c r="I3" s="217"/>
    </row>
    <row r="4" spans="1:9" s="43" customFormat="1" ht="30.75" x14ac:dyDescent="0.2">
      <c r="A4" s="213"/>
      <c r="B4" s="173" t="s">
        <v>160</v>
      </c>
      <c r="C4" s="173" t="s">
        <v>55</v>
      </c>
      <c r="D4" s="173" t="s">
        <v>54</v>
      </c>
      <c r="E4" s="173" t="s">
        <v>63</v>
      </c>
      <c r="F4" s="45" t="s">
        <v>62</v>
      </c>
      <c r="G4" s="44" t="s">
        <v>160</v>
      </c>
      <c r="H4" s="173" t="s">
        <v>55</v>
      </c>
      <c r="I4" s="173" t="s">
        <v>54</v>
      </c>
    </row>
    <row r="5" spans="1:9" x14ac:dyDescent="0.2">
      <c r="A5" s="42" t="s">
        <v>45</v>
      </c>
      <c r="B5" s="41">
        <v>144</v>
      </c>
      <c r="C5" s="41">
        <v>542</v>
      </c>
      <c r="D5" s="41">
        <v>98</v>
      </c>
      <c r="E5" s="41">
        <v>136</v>
      </c>
      <c r="F5" s="40">
        <v>920</v>
      </c>
      <c r="G5" s="38">
        <v>0.18</v>
      </c>
      <c r="H5" s="38">
        <v>0.69</v>
      </c>
      <c r="I5" s="38">
        <v>0.13</v>
      </c>
    </row>
    <row r="6" spans="1:9" x14ac:dyDescent="0.2">
      <c r="A6" s="42" t="s">
        <v>44</v>
      </c>
      <c r="B6" s="41">
        <v>115</v>
      </c>
      <c r="C6" s="41">
        <v>664</v>
      </c>
      <c r="D6" s="41">
        <v>98</v>
      </c>
      <c r="E6" s="41">
        <v>187</v>
      </c>
      <c r="F6" s="40">
        <v>1064</v>
      </c>
      <c r="G6" s="38">
        <v>0.13</v>
      </c>
      <c r="H6" s="38">
        <v>0.76</v>
      </c>
      <c r="I6" s="38">
        <v>0.11</v>
      </c>
    </row>
    <row r="7" spans="1:9" x14ac:dyDescent="0.2">
      <c r="A7" s="26">
        <v>2018</v>
      </c>
      <c r="B7" s="39">
        <v>139</v>
      </c>
      <c r="C7" s="39">
        <v>475</v>
      </c>
      <c r="D7" s="39">
        <v>99</v>
      </c>
      <c r="E7" s="39">
        <v>158</v>
      </c>
      <c r="F7" s="22">
        <v>871</v>
      </c>
      <c r="G7" s="38">
        <v>0.19</v>
      </c>
      <c r="H7" s="38">
        <v>0.67</v>
      </c>
      <c r="I7" s="38">
        <v>0.14000000000000001</v>
      </c>
    </row>
    <row r="8" spans="1:9" x14ac:dyDescent="0.2">
      <c r="A8" s="26">
        <v>2019</v>
      </c>
      <c r="B8" s="39">
        <v>150</v>
      </c>
      <c r="C8" s="39">
        <v>385</v>
      </c>
      <c r="D8" s="39">
        <v>86</v>
      </c>
      <c r="E8" s="39">
        <v>119</v>
      </c>
      <c r="F8" s="22">
        <v>740</v>
      </c>
      <c r="G8" s="38">
        <v>0.24</v>
      </c>
      <c r="H8" s="38">
        <v>0.62</v>
      </c>
      <c r="I8" s="38">
        <v>0.14000000000000001</v>
      </c>
    </row>
    <row r="9" spans="1:9" ht="16.5" x14ac:dyDescent="0.2">
      <c r="A9" s="167" t="s">
        <v>266</v>
      </c>
      <c r="B9" s="19">
        <v>119</v>
      </c>
      <c r="C9" s="19">
        <v>399</v>
      </c>
      <c r="D9" s="19">
        <v>92</v>
      </c>
      <c r="E9" s="19">
        <v>252</v>
      </c>
      <c r="F9" s="18">
        <v>862</v>
      </c>
      <c r="G9" s="37">
        <v>0.2</v>
      </c>
      <c r="H9" s="37">
        <v>0.65</v>
      </c>
      <c r="I9" s="37">
        <v>0.15</v>
      </c>
    </row>
    <row r="10" spans="1:9" x14ac:dyDescent="0.2">
      <c r="A10" s="201" t="s">
        <v>217</v>
      </c>
      <c r="B10" s="201"/>
      <c r="C10" s="201"/>
      <c r="D10" s="201"/>
      <c r="E10" s="201"/>
      <c r="F10" s="201"/>
      <c r="G10" s="201"/>
      <c r="H10" s="201"/>
      <c r="I10" s="201"/>
    </row>
    <row r="11" spans="1:9" x14ac:dyDescent="0.2">
      <c r="A11" s="201"/>
      <c r="B11" s="201"/>
      <c r="C11" s="201"/>
      <c r="D11" s="201"/>
      <c r="E11" s="201"/>
      <c r="F11" s="201"/>
      <c r="G11" s="201"/>
      <c r="H11" s="201"/>
      <c r="I11" s="201"/>
    </row>
    <row r="12" spans="1:9" x14ac:dyDescent="0.2">
      <c r="A12" s="201"/>
      <c r="B12" s="201"/>
      <c r="C12" s="201"/>
      <c r="D12" s="201"/>
      <c r="E12" s="201"/>
      <c r="F12" s="201"/>
      <c r="G12" s="201"/>
      <c r="H12" s="201"/>
      <c r="I12" s="201"/>
    </row>
    <row r="13" spans="1:9" x14ac:dyDescent="0.2">
      <c r="A13" s="16" t="s">
        <v>61</v>
      </c>
    </row>
    <row r="14" spans="1:9" x14ac:dyDescent="0.2">
      <c r="A14" s="16" t="s">
        <v>60</v>
      </c>
    </row>
    <row r="15" spans="1:9" ht="28.5" customHeight="1" x14ac:dyDescent="0.2">
      <c r="A15" s="201" t="s">
        <v>268</v>
      </c>
      <c r="B15" s="201"/>
      <c r="C15" s="201"/>
      <c r="D15" s="201"/>
      <c r="E15" s="201"/>
      <c r="F15" s="201"/>
      <c r="G15" s="201"/>
      <c r="H15" s="201"/>
      <c r="I15" s="201"/>
    </row>
    <row r="16" spans="1:9" x14ac:dyDescent="0.2">
      <c r="A16" s="14" t="s">
        <v>38</v>
      </c>
    </row>
  </sheetData>
  <mergeCells count="5">
    <mergeCell ref="A3:A4"/>
    <mergeCell ref="B3:F3"/>
    <mergeCell ref="G3:I3"/>
    <mergeCell ref="A10:I12"/>
    <mergeCell ref="A15:I15"/>
  </mergeCells>
  <pageMargins left="0.7" right="0.7" top="0.75" bottom="0.75" header="0.3" footer="0.3"/>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
  <sheetViews>
    <sheetView showGridLines="0" workbookViewId="0">
      <selection activeCell="A2" sqref="A2"/>
    </sheetView>
  </sheetViews>
  <sheetFormatPr defaultRowHeight="14.25" x14ac:dyDescent="0.2"/>
  <cols>
    <col min="1" max="1" width="6.5703125" style="9" customWidth="1"/>
    <col min="2" max="7" width="10.7109375" style="8" customWidth="1"/>
    <col min="8" max="8" width="9.85546875" style="8" customWidth="1"/>
    <col min="9" max="16384" width="9.140625" style="8"/>
  </cols>
  <sheetData>
    <row r="1" spans="1:7" ht="15" x14ac:dyDescent="0.25">
      <c r="A1" s="25" t="s">
        <v>178</v>
      </c>
    </row>
    <row r="3" spans="1:7" ht="32.450000000000003" customHeight="1" x14ac:dyDescent="0.2">
      <c r="A3" s="212" t="s">
        <v>52</v>
      </c>
      <c r="B3" s="214" t="s">
        <v>176</v>
      </c>
      <c r="C3" s="214"/>
      <c r="D3" s="214"/>
      <c r="E3" s="215"/>
      <c r="F3" s="216" t="s">
        <v>179</v>
      </c>
      <c r="G3" s="217"/>
    </row>
    <row r="4" spans="1:7" ht="32.450000000000003" customHeight="1" x14ac:dyDescent="0.2">
      <c r="A4" s="218"/>
      <c r="B4" s="173" t="s">
        <v>155</v>
      </c>
      <c r="C4" s="173" t="s">
        <v>156</v>
      </c>
      <c r="D4" s="173" t="s">
        <v>157</v>
      </c>
      <c r="E4" s="45" t="s">
        <v>49</v>
      </c>
      <c r="F4" s="173" t="s">
        <v>155</v>
      </c>
      <c r="G4" s="173" t="s">
        <v>156</v>
      </c>
    </row>
    <row r="5" spans="1:7" x14ac:dyDescent="0.2">
      <c r="A5" s="131">
        <v>2016</v>
      </c>
      <c r="B5" s="41">
        <v>702</v>
      </c>
      <c r="C5" s="41">
        <v>154</v>
      </c>
      <c r="D5" s="41">
        <v>64</v>
      </c>
      <c r="E5" s="40">
        <v>920</v>
      </c>
      <c r="F5" s="38">
        <v>0.82</v>
      </c>
      <c r="G5" s="38">
        <v>0.18</v>
      </c>
    </row>
    <row r="6" spans="1:7" x14ac:dyDescent="0.2">
      <c r="A6" s="131">
        <v>2017</v>
      </c>
      <c r="B6" s="41">
        <v>843</v>
      </c>
      <c r="C6" s="41">
        <v>178</v>
      </c>
      <c r="D6" s="41">
        <v>43</v>
      </c>
      <c r="E6" s="40">
        <v>1064</v>
      </c>
      <c r="F6" s="38">
        <v>0.83</v>
      </c>
      <c r="G6" s="38">
        <v>0.17</v>
      </c>
    </row>
    <row r="7" spans="1:7" x14ac:dyDescent="0.2">
      <c r="A7" s="26">
        <v>2018</v>
      </c>
      <c r="B7" s="39">
        <v>654</v>
      </c>
      <c r="C7" s="39">
        <v>159</v>
      </c>
      <c r="D7" s="39">
        <v>58</v>
      </c>
      <c r="E7" s="22">
        <v>871</v>
      </c>
      <c r="F7" s="38">
        <v>0.8</v>
      </c>
      <c r="G7" s="38">
        <v>0.2</v>
      </c>
    </row>
    <row r="8" spans="1:7" x14ac:dyDescent="0.2">
      <c r="A8" s="26">
        <v>2019</v>
      </c>
      <c r="B8" s="39">
        <v>548</v>
      </c>
      <c r="C8" s="39">
        <v>118</v>
      </c>
      <c r="D8" s="39">
        <v>74</v>
      </c>
      <c r="E8" s="22">
        <v>740</v>
      </c>
      <c r="F8" s="38">
        <v>0.82</v>
      </c>
      <c r="G8" s="38">
        <v>0.18</v>
      </c>
    </row>
    <row r="9" spans="1:7" ht="16.5" x14ac:dyDescent="0.2">
      <c r="A9" s="167" t="s">
        <v>267</v>
      </c>
      <c r="B9" s="19">
        <v>518</v>
      </c>
      <c r="C9" s="19">
        <v>118</v>
      </c>
      <c r="D9" s="19">
        <v>226</v>
      </c>
      <c r="E9" s="18">
        <v>862</v>
      </c>
      <c r="F9" s="37">
        <v>0.81</v>
      </c>
      <c r="G9" s="37">
        <v>0.19</v>
      </c>
    </row>
    <row r="10" spans="1:7" x14ac:dyDescent="0.2">
      <c r="A10" s="16" t="s">
        <v>158</v>
      </c>
    </row>
    <row r="11" spans="1:7" x14ac:dyDescent="0.2">
      <c r="A11" s="16" t="s">
        <v>159</v>
      </c>
    </row>
    <row r="12" spans="1:7" ht="42.75" customHeight="1" x14ac:dyDescent="0.2">
      <c r="A12" s="201" t="s">
        <v>269</v>
      </c>
      <c r="B12" s="201"/>
      <c r="C12" s="201"/>
      <c r="D12" s="201"/>
      <c r="E12" s="201"/>
      <c r="F12" s="201"/>
      <c r="G12" s="201"/>
    </row>
    <row r="13" spans="1:7" x14ac:dyDescent="0.2">
      <c r="A13" s="14" t="s">
        <v>38</v>
      </c>
    </row>
  </sheetData>
  <mergeCells count="4">
    <mergeCell ref="A12:G12"/>
    <mergeCell ref="A3:A4"/>
    <mergeCell ref="B3:E3"/>
    <mergeCell ref="F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6"/>
  <sheetViews>
    <sheetView showGridLines="0" zoomScaleNormal="100" zoomScaleSheetLayoutView="100" workbookViewId="0">
      <selection activeCell="A2" sqref="A2"/>
    </sheetView>
  </sheetViews>
  <sheetFormatPr defaultRowHeight="14.25" x14ac:dyDescent="0.2"/>
  <cols>
    <col min="1" max="1" width="6.5703125" style="9" customWidth="1"/>
    <col min="2" max="7" width="10.7109375" style="8" customWidth="1"/>
    <col min="8" max="8" width="2.28515625" style="8" customWidth="1"/>
    <col min="9" max="9" width="10.7109375" style="8" customWidth="1"/>
    <col min="10" max="10" width="2.28515625" style="8" customWidth="1"/>
    <col min="11" max="11" width="10.7109375" style="8" customWidth="1"/>
    <col min="12" max="12" width="2.28515625" style="8" customWidth="1"/>
    <col min="13" max="16384" width="9.140625" style="8"/>
  </cols>
  <sheetData>
    <row r="1" spans="1:13" ht="15" x14ac:dyDescent="0.25">
      <c r="A1" s="25" t="s">
        <v>175</v>
      </c>
    </row>
    <row r="2" spans="1:13" ht="15" x14ac:dyDescent="0.25">
      <c r="A2" s="55"/>
    </row>
    <row r="3" spans="1:13" ht="18.75" customHeight="1" x14ac:dyDescent="0.2">
      <c r="A3" s="212" t="s">
        <v>52</v>
      </c>
      <c r="B3" s="214" t="s">
        <v>176</v>
      </c>
      <c r="C3" s="214"/>
      <c r="D3" s="214"/>
      <c r="E3" s="214"/>
      <c r="F3" s="215"/>
      <c r="G3" s="216" t="s">
        <v>177</v>
      </c>
      <c r="H3" s="217"/>
      <c r="I3" s="217"/>
      <c r="J3" s="217"/>
      <c r="K3" s="217"/>
      <c r="L3" s="54"/>
    </row>
    <row r="4" spans="1:13" s="53" customFormat="1" ht="47.45" customHeight="1" x14ac:dyDescent="0.25">
      <c r="A4" s="218"/>
      <c r="B4" s="173" t="s">
        <v>70</v>
      </c>
      <c r="C4" s="173" t="s">
        <v>218</v>
      </c>
      <c r="D4" s="173" t="s">
        <v>68</v>
      </c>
      <c r="E4" s="173" t="s">
        <v>71</v>
      </c>
      <c r="F4" s="45" t="s">
        <v>49</v>
      </c>
      <c r="G4" s="173" t="s">
        <v>70</v>
      </c>
      <c r="H4" s="173"/>
      <c r="I4" s="173" t="s">
        <v>218</v>
      </c>
      <c r="J4" s="173"/>
      <c r="K4" s="173" t="s">
        <v>68</v>
      </c>
      <c r="L4" s="173"/>
    </row>
    <row r="5" spans="1:13" x14ac:dyDescent="0.2">
      <c r="A5" s="42" t="s">
        <v>45</v>
      </c>
      <c r="B5" s="41">
        <v>199</v>
      </c>
      <c r="C5" s="41">
        <v>321</v>
      </c>
      <c r="D5" s="41">
        <v>195</v>
      </c>
      <c r="E5" s="41">
        <v>205</v>
      </c>
      <c r="F5" s="40">
        <v>920</v>
      </c>
      <c r="G5" s="38">
        <v>0.28000000000000003</v>
      </c>
      <c r="H5" s="38"/>
      <c r="I5" s="38">
        <v>0.45</v>
      </c>
      <c r="J5" s="38"/>
      <c r="K5" s="38">
        <v>0.27</v>
      </c>
      <c r="L5" s="38"/>
    </row>
    <row r="6" spans="1:13" x14ac:dyDescent="0.2">
      <c r="A6" s="42" t="s">
        <v>44</v>
      </c>
      <c r="B6" s="41">
        <v>190</v>
      </c>
      <c r="C6" s="41">
        <v>383</v>
      </c>
      <c r="D6" s="41">
        <v>214</v>
      </c>
      <c r="E6" s="41">
        <v>277</v>
      </c>
      <c r="F6" s="40">
        <v>1064</v>
      </c>
      <c r="G6" s="38">
        <v>0.24</v>
      </c>
      <c r="H6" s="38"/>
      <c r="I6" s="38">
        <v>0.49</v>
      </c>
      <c r="J6" s="38"/>
      <c r="K6" s="38">
        <v>0.27</v>
      </c>
      <c r="L6" s="38"/>
    </row>
    <row r="7" spans="1:13" ht="16.5" x14ac:dyDescent="0.2">
      <c r="A7" s="42" t="s">
        <v>43</v>
      </c>
      <c r="B7" s="41">
        <v>151</v>
      </c>
      <c r="C7" s="41">
        <v>313</v>
      </c>
      <c r="D7" s="41">
        <v>184</v>
      </c>
      <c r="E7" s="41">
        <v>223</v>
      </c>
      <c r="F7" s="40">
        <v>871</v>
      </c>
      <c r="G7" s="38">
        <v>0.23</v>
      </c>
      <c r="H7" s="138">
        <v>5</v>
      </c>
      <c r="I7" s="38">
        <v>0.48</v>
      </c>
      <c r="J7" s="138">
        <v>5</v>
      </c>
      <c r="K7" s="38">
        <v>0.28000000000000003</v>
      </c>
      <c r="L7" s="138">
        <v>5</v>
      </c>
    </row>
    <row r="8" spans="1:13" ht="16.5" x14ac:dyDescent="0.2">
      <c r="A8" s="42" t="s">
        <v>42</v>
      </c>
      <c r="B8" s="52">
        <v>126</v>
      </c>
      <c r="C8" s="52">
        <v>298</v>
      </c>
      <c r="D8" s="52">
        <v>170</v>
      </c>
      <c r="E8" s="52">
        <v>146</v>
      </c>
      <c r="F8" s="80">
        <v>740</v>
      </c>
      <c r="G8" s="51">
        <v>0.21</v>
      </c>
      <c r="H8" s="50"/>
      <c r="I8" s="51">
        <v>0.5</v>
      </c>
      <c r="J8" s="50"/>
      <c r="K8" s="51">
        <v>0.28999999999999998</v>
      </c>
      <c r="L8" s="50"/>
    </row>
    <row r="9" spans="1:13" ht="16.5" x14ac:dyDescent="0.2">
      <c r="A9" s="171" t="s">
        <v>263</v>
      </c>
      <c r="B9" s="48">
        <v>64</v>
      </c>
      <c r="C9" s="48">
        <v>270</v>
      </c>
      <c r="D9" s="48">
        <v>155</v>
      </c>
      <c r="E9" s="48">
        <v>373</v>
      </c>
      <c r="F9" s="79">
        <v>862</v>
      </c>
      <c r="G9" s="47">
        <v>0.13</v>
      </c>
      <c r="H9" s="47"/>
      <c r="I9" s="47">
        <v>0.55000000000000004</v>
      </c>
      <c r="J9" s="47"/>
      <c r="K9" s="47">
        <v>0.32</v>
      </c>
      <c r="L9" s="47"/>
    </row>
    <row r="10" spans="1:13" x14ac:dyDescent="0.2">
      <c r="A10" s="16" t="s">
        <v>67</v>
      </c>
      <c r="B10" s="41"/>
      <c r="C10" s="41"/>
      <c r="D10" s="41"/>
      <c r="E10" s="41"/>
      <c r="F10" s="41"/>
      <c r="G10" s="38"/>
      <c r="H10" s="38"/>
      <c r="I10" s="38"/>
      <c r="J10" s="38"/>
      <c r="K10" s="38"/>
      <c r="L10" s="38"/>
    </row>
    <row r="11" spans="1:13" x14ac:dyDescent="0.2">
      <c r="A11" s="16" t="s">
        <v>66</v>
      </c>
    </row>
    <row r="12" spans="1:13" x14ac:dyDescent="0.2">
      <c r="A12" s="16" t="s">
        <v>65</v>
      </c>
    </row>
    <row r="13" spans="1:13" x14ac:dyDescent="0.2">
      <c r="A13" s="16" t="s">
        <v>64</v>
      </c>
    </row>
    <row r="14" spans="1:13" ht="42" customHeight="1" x14ac:dyDescent="0.2">
      <c r="A14" s="201" t="s">
        <v>219</v>
      </c>
      <c r="B14" s="201"/>
      <c r="C14" s="201"/>
      <c r="D14" s="201"/>
      <c r="E14" s="201"/>
      <c r="F14" s="201"/>
      <c r="G14" s="201"/>
      <c r="H14" s="201"/>
      <c r="I14" s="201"/>
      <c r="J14" s="201"/>
      <c r="K14" s="201"/>
      <c r="L14" s="201"/>
    </row>
    <row r="15" spans="1:13" ht="30" customHeight="1" x14ac:dyDescent="0.2">
      <c r="A15" s="201" t="s">
        <v>270</v>
      </c>
      <c r="B15" s="201"/>
      <c r="C15" s="201"/>
      <c r="D15" s="201"/>
      <c r="E15" s="201"/>
      <c r="F15" s="201"/>
      <c r="G15" s="201"/>
      <c r="H15" s="201"/>
      <c r="I15" s="201"/>
      <c r="J15" s="201"/>
      <c r="K15" s="201"/>
      <c r="L15" s="201"/>
      <c r="M15" s="137"/>
    </row>
    <row r="16" spans="1:13" x14ac:dyDescent="0.2">
      <c r="A16" s="14" t="s">
        <v>38</v>
      </c>
    </row>
  </sheetData>
  <mergeCells count="5">
    <mergeCell ref="A3:A4"/>
    <mergeCell ref="B3:F3"/>
    <mergeCell ref="G3:K3"/>
    <mergeCell ref="A14:L14"/>
    <mergeCell ref="A15:L15"/>
  </mergeCells>
  <pageMargins left="0.7" right="0.7" top="0.75" bottom="0.75" header="0.3" footer="0.3"/>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6"/>
  <sheetViews>
    <sheetView showGridLines="0" zoomScaleNormal="100" zoomScaleSheetLayoutView="100" workbookViewId="0">
      <selection activeCell="A2" sqref="A2"/>
    </sheetView>
  </sheetViews>
  <sheetFormatPr defaultRowHeight="14.25" x14ac:dyDescent="0.2"/>
  <cols>
    <col min="1" max="1" width="6.5703125" style="9" customWidth="1"/>
    <col min="2" max="7" width="10.7109375" style="8" customWidth="1"/>
    <col min="8" max="8" width="1.5703125" style="8" customWidth="1"/>
    <col min="9" max="9" width="10.7109375" style="8" customWidth="1"/>
    <col min="10" max="10" width="1.5703125" style="8" customWidth="1"/>
    <col min="11" max="11" width="10.7109375" style="8" customWidth="1"/>
    <col min="12" max="12" width="1.5703125" style="8" customWidth="1"/>
    <col min="13" max="16384" width="9.140625" style="8"/>
  </cols>
  <sheetData>
    <row r="1" spans="1:12" ht="17.25" x14ac:dyDescent="0.25">
      <c r="A1" s="25" t="s">
        <v>174</v>
      </c>
    </row>
    <row r="3" spans="1:12" x14ac:dyDescent="0.2">
      <c r="A3" s="212" t="s">
        <v>52</v>
      </c>
      <c r="B3" s="214" t="s">
        <v>221</v>
      </c>
      <c r="C3" s="214"/>
      <c r="D3" s="214"/>
      <c r="E3" s="214"/>
      <c r="F3" s="215"/>
      <c r="G3" s="216" t="s">
        <v>75</v>
      </c>
      <c r="H3" s="217"/>
      <c r="I3" s="217"/>
      <c r="J3" s="217"/>
      <c r="K3" s="217"/>
      <c r="L3" s="217"/>
    </row>
    <row r="4" spans="1:12" s="43" customFormat="1" ht="30.75" x14ac:dyDescent="0.2">
      <c r="A4" s="218"/>
      <c r="B4" s="44" t="s">
        <v>160</v>
      </c>
      <c r="C4" s="173" t="s">
        <v>55</v>
      </c>
      <c r="D4" s="173" t="s">
        <v>54</v>
      </c>
      <c r="E4" s="173" t="s">
        <v>71</v>
      </c>
      <c r="F4" s="46" t="s">
        <v>49</v>
      </c>
      <c r="G4" s="44" t="s">
        <v>160</v>
      </c>
      <c r="H4" s="44"/>
      <c r="I4" s="173" t="s">
        <v>55</v>
      </c>
      <c r="J4" s="173"/>
      <c r="K4" s="173" t="s">
        <v>54</v>
      </c>
      <c r="L4" s="173"/>
    </row>
    <row r="5" spans="1:12" ht="16.5" x14ac:dyDescent="0.2">
      <c r="A5" s="62">
        <v>2016</v>
      </c>
      <c r="B5" s="61">
        <v>41</v>
      </c>
      <c r="C5" s="61">
        <v>162</v>
      </c>
      <c r="D5" s="61">
        <v>16</v>
      </c>
      <c r="E5" s="61">
        <v>1</v>
      </c>
      <c r="F5" s="60">
        <v>220</v>
      </c>
      <c r="G5" s="38">
        <v>0.19</v>
      </c>
      <c r="H5" s="50"/>
      <c r="I5" s="38">
        <v>0.74</v>
      </c>
      <c r="J5" s="50"/>
      <c r="K5" s="38">
        <v>7.0000000000000007E-2</v>
      </c>
      <c r="L5" s="50"/>
    </row>
    <row r="6" spans="1:12" ht="16.5" x14ac:dyDescent="0.2">
      <c r="A6" s="62">
        <v>2017</v>
      </c>
      <c r="B6" s="61">
        <v>29</v>
      </c>
      <c r="C6" s="61">
        <v>161</v>
      </c>
      <c r="D6" s="61">
        <v>11</v>
      </c>
      <c r="E6" s="61">
        <v>4</v>
      </c>
      <c r="F6" s="60">
        <v>205</v>
      </c>
      <c r="G6" s="38">
        <v>0.14000000000000001</v>
      </c>
      <c r="H6" s="50">
        <v>5</v>
      </c>
      <c r="I6" s="38">
        <v>0.8</v>
      </c>
      <c r="J6" s="50">
        <v>5</v>
      </c>
      <c r="K6" s="38">
        <v>0.05</v>
      </c>
      <c r="L6" s="50">
        <v>5</v>
      </c>
    </row>
    <row r="7" spans="1:12" ht="16.5" x14ac:dyDescent="0.2">
      <c r="A7" s="62">
        <v>2018</v>
      </c>
      <c r="B7" s="61">
        <v>25</v>
      </c>
      <c r="C7" s="61">
        <v>127</v>
      </c>
      <c r="D7" s="61">
        <v>16</v>
      </c>
      <c r="E7" s="61">
        <v>0</v>
      </c>
      <c r="F7" s="60">
        <v>168</v>
      </c>
      <c r="G7" s="38">
        <v>0.15</v>
      </c>
      <c r="H7" s="50">
        <v>5</v>
      </c>
      <c r="I7" s="38">
        <v>0.76</v>
      </c>
      <c r="J7" s="50">
        <v>5</v>
      </c>
      <c r="K7" s="38">
        <v>0.1</v>
      </c>
      <c r="L7" s="50">
        <v>5</v>
      </c>
    </row>
    <row r="8" spans="1:12" ht="16.5" x14ac:dyDescent="0.2">
      <c r="A8" s="26">
        <v>2019</v>
      </c>
      <c r="B8" s="59">
        <v>25</v>
      </c>
      <c r="C8" s="59">
        <v>107</v>
      </c>
      <c r="D8" s="59">
        <v>12</v>
      </c>
      <c r="E8" s="59">
        <v>0</v>
      </c>
      <c r="F8" s="58">
        <v>144</v>
      </c>
      <c r="G8" s="139">
        <v>0.17</v>
      </c>
      <c r="H8" s="50">
        <v>5</v>
      </c>
      <c r="I8" s="139">
        <v>0.74</v>
      </c>
      <c r="J8" s="50">
        <v>5</v>
      </c>
      <c r="K8" s="139">
        <v>0.08</v>
      </c>
      <c r="L8" s="50">
        <v>5</v>
      </c>
    </row>
    <row r="9" spans="1:12" ht="16.5" x14ac:dyDescent="0.2">
      <c r="A9" s="167" t="s">
        <v>263</v>
      </c>
      <c r="B9" s="57">
        <v>15</v>
      </c>
      <c r="C9" s="57">
        <v>133</v>
      </c>
      <c r="D9" s="57">
        <v>20</v>
      </c>
      <c r="E9" s="57">
        <v>0</v>
      </c>
      <c r="F9" s="56">
        <v>168</v>
      </c>
      <c r="G9" s="47">
        <v>0.09</v>
      </c>
      <c r="H9" s="47"/>
      <c r="I9" s="47">
        <v>0.79</v>
      </c>
      <c r="J9" s="47"/>
      <c r="K9" s="47">
        <v>0.12</v>
      </c>
      <c r="L9" s="47"/>
    </row>
    <row r="10" spans="1:12" ht="39" customHeight="1" x14ac:dyDescent="0.2">
      <c r="A10" s="219" t="s">
        <v>220</v>
      </c>
      <c r="B10" s="219"/>
      <c r="C10" s="219"/>
      <c r="D10" s="219"/>
      <c r="E10" s="219"/>
      <c r="F10" s="219"/>
      <c r="G10" s="219"/>
      <c r="H10" s="219"/>
      <c r="I10" s="219"/>
      <c r="J10" s="219"/>
      <c r="K10" s="219"/>
    </row>
    <row r="11" spans="1:12" x14ac:dyDescent="0.2">
      <c r="A11" s="16" t="s">
        <v>74</v>
      </c>
    </row>
    <row r="12" spans="1:12" x14ac:dyDescent="0.2">
      <c r="A12" s="16" t="s">
        <v>73</v>
      </c>
    </row>
    <row r="13" spans="1:12" ht="28.5" customHeight="1" x14ac:dyDescent="0.2">
      <c r="A13" s="201" t="s">
        <v>72</v>
      </c>
      <c r="B13" s="201"/>
      <c r="C13" s="201"/>
      <c r="D13" s="201"/>
      <c r="E13" s="201"/>
      <c r="F13" s="201"/>
      <c r="G13" s="201"/>
      <c r="H13" s="201"/>
      <c r="I13" s="201"/>
      <c r="J13" s="201"/>
      <c r="K13" s="201"/>
      <c r="L13" s="201"/>
    </row>
    <row r="14" spans="1:12" ht="42" customHeight="1" x14ac:dyDescent="0.2">
      <c r="A14" s="201" t="s">
        <v>222</v>
      </c>
      <c r="B14" s="201"/>
      <c r="C14" s="201"/>
      <c r="D14" s="201"/>
      <c r="E14" s="201"/>
      <c r="F14" s="201"/>
      <c r="G14" s="201"/>
      <c r="H14" s="201"/>
      <c r="I14" s="201"/>
      <c r="J14" s="201"/>
      <c r="K14" s="201"/>
      <c r="L14" s="201"/>
    </row>
    <row r="15" spans="1:12" x14ac:dyDescent="0.2">
      <c r="A15" s="201" t="s">
        <v>265</v>
      </c>
      <c r="B15" s="201"/>
      <c r="C15" s="201"/>
      <c r="D15" s="201"/>
      <c r="E15" s="201"/>
      <c r="F15" s="201"/>
      <c r="G15" s="201"/>
      <c r="H15" s="201"/>
      <c r="I15" s="201"/>
      <c r="J15" s="201"/>
      <c r="K15" s="201"/>
      <c r="L15" s="201"/>
    </row>
    <row r="16" spans="1:12" x14ac:dyDescent="0.2">
      <c r="A16" s="14" t="s">
        <v>38</v>
      </c>
    </row>
  </sheetData>
  <mergeCells count="7">
    <mergeCell ref="A14:L14"/>
    <mergeCell ref="A15:L15"/>
    <mergeCell ref="A3:A4"/>
    <mergeCell ref="B3:F3"/>
    <mergeCell ref="G3:L3"/>
    <mergeCell ref="A10:K10"/>
    <mergeCell ref="A13:L13"/>
  </mergeCells>
  <pageMargins left="0.7" right="0.7" top="0.75" bottom="0.7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7"/>
  <sheetViews>
    <sheetView showGridLines="0" zoomScaleNormal="100" zoomScaleSheetLayoutView="100" workbookViewId="0">
      <selection activeCell="A2" sqref="A2"/>
    </sheetView>
  </sheetViews>
  <sheetFormatPr defaultRowHeight="14.25" x14ac:dyDescent="0.2"/>
  <cols>
    <col min="1" max="1" width="6.5703125" style="9" customWidth="1"/>
    <col min="2" max="7" width="10.7109375" style="8" customWidth="1"/>
    <col min="8" max="8" width="1.5703125" style="8" customWidth="1"/>
    <col min="9" max="9" width="10.7109375" style="8" customWidth="1"/>
    <col min="10" max="10" width="1.5703125" style="8" customWidth="1"/>
    <col min="11" max="11" width="10.7109375" style="8" customWidth="1"/>
    <col min="12" max="12" width="1.5703125" style="8" customWidth="1"/>
    <col min="13" max="16384" width="9.140625" style="8"/>
  </cols>
  <sheetData>
    <row r="1" spans="1:12" ht="17.25" x14ac:dyDescent="0.25">
      <c r="A1" s="25" t="s">
        <v>173</v>
      </c>
    </row>
    <row r="2" spans="1:12" ht="15" x14ac:dyDescent="0.25">
      <c r="A2" s="55"/>
    </row>
    <row r="3" spans="1:12" ht="14.25" customHeight="1" x14ac:dyDescent="0.2">
      <c r="A3" s="212" t="s">
        <v>52</v>
      </c>
      <c r="B3" s="214" t="s">
        <v>221</v>
      </c>
      <c r="C3" s="214"/>
      <c r="D3" s="214"/>
      <c r="E3" s="214"/>
      <c r="F3" s="215"/>
      <c r="G3" s="216" t="s">
        <v>84</v>
      </c>
      <c r="H3" s="217"/>
      <c r="I3" s="217"/>
      <c r="J3" s="217"/>
      <c r="K3" s="217"/>
      <c r="L3" s="217"/>
    </row>
    <row r="4" spans="1:12" ht="45" x14ac:dyDescent="0.2">
      <c r="A4" s="218"/>
      <c r="B4" s="173" t="s">
        <v>82</v>
      </c>
      <c r="C4" s="173" t="s">
        <v>81</v>
      </c>
      <c r="D4" s="173" t="s">
        <v>80</v>
      </c>
      <c r="E4" s="173" t="s">
        <v>83</v>
      </c>
      <c r="F4" s="197" t="s">
        <v>49</v>
      </c>
      <c r="G4" s="173" t="s">
        <v>82</v>
      </c>
      <c r="H4" s="173"/>
      <c r="I4" s="173" t="s">
        <v>223</v>
      </c>
      <c r="J4" s="173"/>
      <c r="K4" s="173" t="s">
        <v>80</v>
      </c>
      <c r="L4" s="173"/>
    </row>
    <row r="5" spans="1:12" ht="16.5" x14ac:dyDescent="0.2">
      <c r="A5" s="62">
        <v>2016</v>
      </c>
      <c r="B5" s="52">
        <v>72</v>
      </c>
      <c r="C5" s="52">
        <v>115</v>
      </c>
      <c r="D5" s="52">
        <v>30</v>
      </c>
      <c r="E5" s="70">
        <v>3</v>
      </c>
      <c r="F5" s="80">
        <v>220</v>
      </c>
      <c r="G5" s="51">
        <v>0.34</v>
      </c>
      <c r="H5" s="65">
        <v>6</v>
      </c>
      <c r="I5" s="51">
        <v>0.53</v>
      </c>
      <c r="J5" s="65">
        <v>6</v>
      </c>
      <c r="K5" s="51">
        <v>0.14000000000000001</v>
      </c>
      <c r="L5" s="65">
        <v>6</v>
      </c>
    </row>
    <row r="6" spans="1:12" ht="16.5" x14ac:dyDescent="0.2">
      <c r="A6" s="62">
        <v>2017</v>
      </c>
      <c r="B6" s="52">
        <v>64</v>
      </c>
      <c r="C6" s="52">
        <v>120</v>
      </c>
      <c r="D6" s="52">
        <v>20</v>
      </c>
      <c r="E6" s="70">
        <v>1</v>
      </c>
      <c r="F6" s="80">
        <v>205</v>
      </c>
      <c r="G6" s="51">
        <v>0.32</v>
      </c>
      <c r="H6" s="65">
        <v>6</v>
      </c>
      <c r="I6" s="51">
        <v>0.59</v>
      </c>
      <c r="J6" s="65">
        <v>6</v>
      </c>
      <c r="K6" s="51">
        <v>0.1</v>
      </c>
      <c r="L6" s="65">
        <v>6</v>
      </c>
    </row>
    <row r="7" spans="1:12" ht="16.5" x14ac:dyDescent="0.2">
      <c r="A7" s="62">
        <v>2018</v>
      </c>
      <c r="B7" s="52">
        <v>60</v>
      </c>
      <c r="C7" s="52">
        <v>88</v>
      </c>
      <c r="D7" s="52">
        <v>18</v>
      </c>
      <c r="E7" s="70">
        <v>2</v>
      </c>
      <c r="F7" s="80">
        <v>168</v>
      </c>
      <c r="G7" s="51">
        <v>0.37</v>
      </c>
      <c r="H7" s="65">
        <v>6</v>
      </c>
      <c r="I7" s="51">
        <v>0.53</v>
      </c>
      <c r="J7" s="65">
        <v>6</v>
      </c>
      <c r="K7" s="51">
        <v>0.11</v>
      </c>
      <c r="L7" s="65">
        <v>6</v>
      </c>
    </row>
    <row r="8" spans="1:12" ht="16.5" x14ac:dyDescent="0.2">
      <c r="A8" s="62">
        <v>2019</v>
      </c>
      <c r="B8" s="52">
        <v>41</v>
      </c>
      <c r="C8" s="52">
        <v>85</v>
      </c>
      <c r="D8" s="52">
        <v>15</v>
      </c>
      <c r="E8" s="70">
        <v>3</v>
      </c>
      <c r="F8" s="80">
        <v>144</v>
      </c>
      <c r="G8" s="51">
        <v>0.31</v>
      </c>
      <c r="H8" s="65"/>
      <c r="I8" s="51">
        <v>0.59</v>
      </c>
      <c r="J8" s="65"/>
      <c r="K8" s="51">
        <v>0.1</v>
      </c>
      <c r="L8" s="65"/>
    </row>
    <row r="9" spans="1:12" ht="16.5" customHeight="1" x14ac:dyDescent="0.2">
      <c r="A9" s="168" t="s">
        <v>264</v>
      </c>
      <c r="B9" s="48">
        <v>19</v>
      </c>
      <c r="C9" s="48">
        <v>55</v>
      </c>
      <c r="D9" s="48">
        <v>14</v>
      </c>
      <c r="E9" s="48">
        <v>80</v>
      </c>
      <c r="F9" s="79">
        <v>168</v>
      </c>
      <c r="G9" s="169">
        <v>0.22</v>
      </c>
      <c r="H9" s="170">
        <v>6</v>
      </c>
      <c r="I9" s="140">
        <v>0.63</v>
      </c>
      <c r="J9" s="170">
        <v>6</v>
      </c>
      <c r="K9" s="140">
        <v>0.16</v>
      </c>
      <c r="L9" s="170">
        <v>6</v>
      </c>
    </row>
    <row r="10" spans="1:12" ht="42.75" customHeight="1" x14ac:dyDescent="0.2">
      <c r="A10" s="206" t="s">
        <v>220</v>
      </c>
      <c r="B10" s="206"/>
      <c r="C10" s="206"/>
      <c r="D10" s="206"/>
      <c r="E10" s="206"/>
      <c r="F10" s="206"/>
      <c r="G10" s="206"/>
      <c r="H10" s="206"/>
      <c r="I10" s="206"/>
      <c r="J10" s="206"/>
      <c r="K10" s="206"/>
      <c r="L10" s="206"/>
    </row>
    <row r="11" spans="1:12" x14ac:dyDescent="0.2">
      <c r="A11" s="16" t="s">
        <v>79</v>
      </c>
    </row>
    <row r="12" spans="1:12" x14ac:dyDescent="0.2">
      <c r="A12" s="16" t="s">
        <v>78</v>
      </c>
    </row>
    <row r="13" spans="1:12" x14ac:dyDescent="0.2">
      <c r="A13" s="16" t="s">
        <v>77</v>
      </c>
    </row>
    <row r="14" spans="1:12" x14ac:dyDescent="0.2">
      <c r="A14" s="16" t="s">
        <v>76</v>
      </c>
    </row>
    <row r="15" spans="1:12" ht="38.25" customHeight="1" x14ac:dyDescent="0.2">
      <c r="A15" s="201" t="s">
        <v>224</v>
      </c>
      <c r="B15" s="201"/>
      <c r="C15" s="201"/>
      <c r="D15" s="201"/>
      <c r="E15" s="201"/>
      <c r="F15" s="201"/>
      <c r="G15" s="201"/>
      <c r="H15" s="201"/>
      <c r="I15" s="201"/>
      <c r="J15" s="201"/>
      <c r="K15" s="201"/>
      <c r="L15" s="201"/>
    </row>
    <row r="16" spans="1:12" ht="28.5" customHeight="1" x14ac:dyDescent="0.2">
      <c r="A16" s="201" t="s">
        <v>271</v>
      </c>
      <c r="B16" s="201"/>
      <c r="C16" s="201"/>
      <c r="D16" s="201"/>
      <c r="E16" s="201"/>
      <c r="F16" s="201"/>
      <c r="G16" s="201"/>
      <c r="H16" s="201"/>
      <c r="I16" s="201"/>
      <c r="J16" s="201"/>
      <c r="K16" s="201"/>
      <c r="L16" s="201"/>
    </row>
    <row r="17" spans="1:1" x14ac:dyDescent="0.2">
      <c r="A17" s="14" t="s">
        <v>38</v>
      </c>
    </row>
  </sheetData>
  <mergeCells count="6">
    <mergeCell ref="A16:L16"/>
    <mergeCell ref="A3:A4"/>
    <mergeCell ref="B3:F3"/>
    <mergeCell ref="G3:L3"/>
    <mergeCell ref="A10:L10"/>
    <mergeCell ref="A15:L15"/>
  </mergeCells>
  <pageMargins left="0.7" right="0.7" top="0.75" bottom="0.75" header="0.3" footer="0.3"/>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urce_x0020_Folder_x0020_Path xmlns="5e1e1f85-bb35-49b3-881c-2b94340d8ac1">\\Md2rfilc02\groupdata2$\Staging_03\SCOAF\SCOAFDataShare\Communications\001 - Annual Reports\Annual Report 2020\Statistics\5. Tables (Excel Files)\Draft SCOAF Operations Tables</Source_x0020_Folder_x0020_Path>
    <File_x0020_System_x0020_Path xmlns="5e1e1f85-bb35-49b3-881c-2b94340d8ac1">\\Md2rfilc02\groupdata2$\Staging_03\SCOAF\SCOAFDataShare\Communications\001 - Annual Reports\Annual Report 2020\Statistics\5. Tables (Excel Files)\Draft SCOAF Operations Tables\SCOAF Annual Report 2020 - Statistical Tables (SCOAF Operations)_v2.xlsx</File_x0020_System_x0020_Pat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2F02F3CDBACE488A3F73CE02E0F663" ma:contentTypeVersion="6" ma:contentTypeDescription="Create a new document." ma:contentTypeScope="" ma:versionID="da74f4c4723089cbdb568db822014332">
  <xsd:schema xmlns:xsd="http://www.w3.org/2001/XMLSchema" xmlns:xs="http://www.w3.org/2001/XMLSchema" xmlns:p="http://schemas.microsoft.com/office/2006/metadata/properties" xmlns:ns2="5e1e1f85-bb35-49b3-881c-2b94340d8ac1" targetNamespace="http://schemas.microsoft.com/office/2006/metadata/properties" ma:root="true" ma:fieldsID="a6a152e23b0babfa61603107828e9df7" ns2:_="">
    <xsd:import namespace="5e1e1f85-bb35-49b3-881c-2b94340d8ac1"/>
    <xsd:element name="properties">
      <xsd:complexType>
        <xsd:sequence>
          <xsd:element name="documentManagement">
            <xsd:complexType>
              <xsd:all>
                <xsd:element ref="ns2:Source_x0020_Folder_x0020_Path" minOccurs="0"/>
                <xsd:element ref="ns2:File_x0020_System_x0020_Path"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1e1f85-bb35-49b3-881c-2b94340d8ac1" elementFormDefault="qualified">
    <xsd:import namespace="http://schemas.microsoft.com/office/2006/documentManagement/types"/>
    <xsd:import namespace="http://schemas.microsoft.com/office/infopath/2007/PartnerControls"/>
    <xsd:element name="Source_x0020_Folder_x0020_Path" ma:index="8" nillable="true" ma:displayName="Source Folder Path" ma:description="" ma:internalName="Source_x0020_Folder_x0020_Path">
      <xsd:simpleType>
        <xsd:restriction base="dms:Text">
          <xsd:maxLength value="255"/>
        </xsd:restriction>
      </xsd:simpleType>
    </xsd:element>
    <xsd:element name="File_x0020_System_x0020_Path" ma:index="9" nillable="true" ma:displayName="File System Path" ma:description="" ma:internalName="File_x0020_System_x0020_Path">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4A7FC2-B065-483E-8EC0-45489819611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e1e1f85-bb35-49b3-881c-2b94340d8ac1"/>
    <ds:schemaRef ds:uri="http://www.w3.org/XML/1998/namespace"/>
    <ds:schemaRef ds:uri="http://purl.org/dc/dcmitype/"/>
  </ds:schemaRefs>
</ds:datastoreItem>
</file>

<file path=customXml/itemProps2.xml><?xml version="1.0" encoding="utf-8"?>
<ds:datastoreItem xmlns:ds="http://schemas.openxmlformats.org/officeDocument/2006/customXml" ds:itemID="{2D6C36DE-7E33-4ABE-8199-1A0E499743AF}">
  <ds:schemaRefs>
    <ds:schemaRef ds:uri="http://schemas.microsoft.com/sharepoint/v3/contenttype/forms"/>
  </ds:schemaRefs>
</ds:datastoreItem>
</file>

<file path=customXml/itemProps3.xml><?xml version="1.0" encoding="utf-8"?>
<ds:datastoreItem xmlns:ds="http://schemas.openxmlformats.org/officeDocument/2006/customXml" ds:itemID="{B5E0A952-E6C4-458B-B0E3-F87717F53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1e1f85-bb35-49b3-881c-2b94340d8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Cover</vt:lpstr>
      <vt:lpstr>Content</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'1.12'!Print_Area</vt:lpstr>
      <vt:lpstr>Cover!Print_Area</vt:lpstr>
    </vt:vector>
  </TitlesOfParts>
  <Company>UK Debt Management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SCOAF Annual Report 2020 - Statistical Tables (SCOAF Operations)_v2.xlsx</dc:title>
  <dc:creator>Ian Hillis</dc:creator>
  <cp:lastModifiedBy>Hillis, Ian C1</cp:lastModifiedBy>
  <dcterms:created xsi:type="dcterms:W3CDTF">2021-02-07T22:37:30Z</dcterms:created>
  <dcterms:modified xsi:type="dcterms:W3CDTF">2021-12-02T10:59:36Z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0x0101002F2F02F3CDBACE488A3F73CE02E0F663</vt:lpwstr>
  </property>
</Properties>
</file>